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alyciapery/Downloads/"/>
    </mc:Choice>
  </mc:AlternateContent>
  <xr:revisionPtr revIDLastSave="0" documentId="13_ncr:1_{C6F742CB-6F29-064A-8E08-86EAF2ABA12F}" xr6:coauthVersionLast="47" xr6:coauthVersionMax="47" xr10:uidLastSave="{00000000-0000-0000-0000-000000000000}"/>
  <bookViews>
    <workbookView xWindow="0" yWindow="660" windowWidth="29400" windowHeight="17220" tabRatio="500" xr2:uid="{00000000-000D-0000-FFFF-FFFF00000000}"/>
  </bookViews>
  <sheets>
    <sheet name="Amateur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25" i="3" l="1"/>
  <c r="W53" i="3"/>
  <c r="U53" i="3"/>
  <c r="S53" i="3"/>
  <c r="Q53" i="3"/>
  <c r="O53" i="3"/>
  <c r="M53" i="3"/>
  <c r="K53" i="3"/>
  <c r="I53" i="3"/>
  <c r="G53" i="3"/>
  <c r="W52" i="3"/>
  <c r="U52" i="3"/>
  <c r="S52" i="3"/>
  <c r="Q52" i="3"/>
  <c r="O52" i="3"/>
  <c r="M52" i="3"/>
  <c r="K52" i="3"/>
  <c r="I52" i="3"/>
  <c r="G52" i="3"/>
  <c r="W51" i="3"/>
  <c r="U51" i="3"/>
  <c r="S51" i="3"/>
  <c r="Q51" i="3"/>
  <c r="O51" i="3"/>
  <c r="M51" i="3"/>
  <c r="K51" i="3"/>
  <c r="I51" i="3"/>
  <c r="G51" i="3"/>
  <c r="W50" i="3"/>
  <c r="U50" i="3"/>
  <c r="S50" i="3"/>
  <c r="Q50" i="3"/>
  <c r="O50" i="3"/>
  <c r="M50" i="3"/>
  <c r="K50" i="3"/>
  <c r="I50" i="3"/>
  <c r="G50" i="3"/>
  <c r="W49" i="3"/>
  <c r="U49" i="3"/>
  <c r="S49" i="3"/>
  <c r="Q49" i="3"/>
  <c r="O49" i="3"/>
  <c r="M49" i="3"/>
  <c r="K49" i="3"/>
  <c r="I49" i="3"/>
  <c r="G49" i="3"/>
  <c r="W48" i="3"/>
  <c r="U48" i="3"/>
  <c r="S48" i="3"/>
  <c r="Q48" i="3"/>
  <c r="O48" i="3"/>
  <c r="M48" i="3"/>
  <c r="K48" i="3"/>
  <c r="I48" i="3"/>
  <c r="G48" i="3"/>
  <c r="W47" i="3"/>
  <c r="U47" i="3"/>
  <c r="S47" i="3"/>
  <c r="Q47" i="3"/>
  <c r="O47" i="3"/>
  <c r="M47" i="3"/>
  <c r="K47" i="3"/>
  <c r="I47" i="3"/>
  <c r="G47" i="3"/>
  <c r="W46" i="3"/>
  <c r="U46" i="3"/>
  <c r="S46" i="3"/>
  <c r="Q46" i="3"/>
  <c r="O46" i="3"/>
  <c r="M46" i="3"/>
  <c r="K46" i="3"/>
  <c r="I46" i="3"/>
  <c r="G46" i="3"/>
  <c r="W45" i="3"/>
  <c r="U45" i="3"/>
  <c r="S45" i="3"/>
  <c r="Q45" i="3"/>
  <c r="O45" i="3"/>
  <c r="M45" i="3"/>
  <c r="K45" i="3"/>
  <c r="I45" i="3"/>
  <c r="G45" i="3"/>
  <c r="W44" i="3"/>
  <c r="U44" i="3"/>
  <c r="S44" i="3"/>
  <c r="Q44" i="3"/>
  <c r="O44" i="3"/>
  <c r="M44" i="3"/>
  <c r="K44" i="3"/>
  <c r="I44" i="3"/>
  <c r="G44" i="3"/>
  <c r="W43" i="3"/>
  <c r="U43" i="3"/>
  <c r="S43" i="3"/>
  <c r="Q43" i="3"/>
  <c r="O43" i="3"/>
  <c r="M43" i="3"/>
  <c r="K43" i="3"/>
  <c r="I43" i="3"/>
  <c r="G43" i="3"/>
  <c r="W42" i="3"/>
  <c r="U42" i="3"/>
  <c r="S42" i="3"/>
  <c r="Q42" i="3"/>
  <c r="O42" i="3"/>
  <c r="M42" i="3"/>
  <c r="K42" i="3"/>
  <c r="I42" i="3"/>
  <c r="G42" i="3"/>
  <c r="W41" i="3"/>
  <c r="U41" i="3"/>
  <c r="S41" i="3"/>
  <c r="Q41" i="3"/>
  <c r="O41" i="3"/>
  <c r="M41" i="3"/>
  <c r="K41" i="3"/>
  <c r="I41" i="3"/>
  <c r="G41" i="3"/>
  <c r="W40" i="3"/>
  <c r="U40" i="3"/>
  <c r="S40" i="3"/>
  <c r="Q40" i="3"/>
  <c r="O40" i="3"/>
  <c r="M40" i="3"/>
  <c r="K40" i="3"/>
  <c r="I40" i="3"/>
  <c r="G40" i="3"/>
  <c r="W39" i="3"/>
  <c r="U39" i="3"/>
  <c r="S39" i="3"/>
  <c r="Q39" i="3"/>
  <c r="O39" i="3"/>
  <c r="M39" i="3"/>
  <c r="K39" i="3"/>
  <c r="I39" i="3"/>
  <c r="G39" i="3"/>
  <c r="W38" i="3"/>
  <c r="U38" i="3"/>
  <c r="S38" i="3"/>
  <c r="Q38" i="3"/>
  <c r="O38" i="3"/>
  <c r="M38" i="3"/>
  <c r="K38" i="3"/>
  <c r="I38" i="3"/>
  <c r="G38" i="3"/>
  <c r="W37" i="3"/>
  <c r="U37" i="3"/>
  <c r="S37" i="3"/>
  <c r="Q37" i="3"/>
  <c r="O37" i="3"/>
  <c r="M37" i="3"/>
  <c r="K37" i="3"/>
  <c r="I37" i="3"/>
  <c r="G37" i="3"/>
  <c r="W36" i="3"/>
  <c r="U36" i="3"/>
  <c r="S36" i="3"/>
  <c r="Q36" i="3"/>
  <c r="O36" i="3"/>
  <c r="M36" i="3"/>
  <c r="K36" i="3"/>
  <c r="I36" i="3"/>
  <c r="G36" i="3"/>
  <c r="W35" i="3"/>
  <c r="U35" i="3"/>
  <c r="S35" i="3"/>
  <c r="Q35" i="3"/>
  <c r="O35" i="3"/>
  <c r="M35" i="3"/>
  <c r="K35" i="3"/>
  <c r="I35" i="3"/>
  <c r="G35" i="3"/>
  <c r="W34" i="3"/>
  <c r="U34" i="3"/>
  <c r="S34" i="3"/>
  <c r="Q34" i="3"/>
  <c r="O34" i="3"/>
  <c r="M34" i="3"/>
  <c r="K34" i="3"/>
  <c r="I34" i="3"/>
  <c r="G34" i="3"/>
  <c r="W33" i="3"/>
  <c r="U33" i="3"/>
  <c r="S33" i="3"/>
  <c r="Q33" i="3"/>
  <c r="O33" i="3"/>
  <c r="M33" i="3"/>
  <c r="K33" i="3"/>
  <c r="I33" i="3"/>
  <c r="G33" i="3"/>
  <c r="W32" i="3"/>
  <c r="U32" i="3"/>
  <c r="S32" i="3"/>
  <c r="Q32" i="3"/>
  <c r="O32" i="3"/>
  <c r="M32" i="3"/>
  <c r="K32" i="3"/>
  <c r="I32" i="3"/>
  <c r="G32" i="3"/>
  <c r="W31" i="3"/>
  <c r="U31" i="3"/>
  <c r="S31" i="3"/>
  <c r="Q31" i="3"/>
  <c r="O31" i="3"/>
  <c r="M31" i="3"/>
  <c r="K31" i="3"/>
  <c r="I31" i="3"/>
  <c r="G31" i="3"/>
  <c r="W30" i="3"/>
  <c r="U30" i="3"/>
  <c r="S30" i="3"/>
  <c r="Q30" i="3"/>
  <c r="O30" i="3"/>
  <c r="M30" i="3"/>
  <c r="K30" i="3"/>
  <c r="I30" i="3"/>
  <c r="G30" i="3"/>
  <c r="W29" i="3"/>
  <c r="U29" i="3"/>
  <c r="S29" i="3"/>
  <c r="Q29" i="3"/>
  <c r="O29" i="3"/>
  <c r="M29" i="3"/>
  <c r="K29" i="3"/>
  <c r="I29" i="3"/>
  <c r="G29" i="3"/>
  <c r="W28" i="3"/>
  <c r="U28" i="3"/>
  <c r="S28" i="3"/>
  <c r="Q28" i="3"/>
  <c r="O28" i="3"/>
  <c r="M28" i="3"/>
  <c r="K28" i="3"/>
  <c r="I28" i="3"/>
  <c r="G28" i="3"/>
  <c r="W27" i="3"/>
  <c r="U27" i="3"/>
  <c r="S27" i="3"/>
  <c r="Q27" i="3"/>
  <c r="O27" i="3"/>
  <c r="M27" i="3"/>
  <c r="K27" i="3"/>
  <c r="I27" i="3"/>
  <c r="G27" i="3"/>
  <c r="W26" i="3"/>
  <c r="U26" i="3"/>
  <c r="X26" i="3" s="1"/>
  <c r="S26" i="3"/>
  <c r="Q26" i="3"/>
  <c r="O26" i="3"/>
  <c r="M26" i="3"/>
  <c r="K26" i="3"/>
  <c r="I26" i="3"/>
  <c r="G26" i="3"/>
  <c r="W25" i="3"/>
  <c r="U25" i="3"/>
  <c r="S25" i="3"/>
  <c r="Q25" i="3"/>
  <c r="O25" i="3"/>
  <c r="I25" i="3"/>
  <c r="G25" i="3"/>
  <c r="W24" i="3"/>
  <c r="U24" i="3"/>
  <c r="S24" i="3"/>
  <c r="Q24" i="3"/>
  <c r="O24" i="3"/>
  <c r="M24" i="3"/>
  <c r="K24" i="3"/>
  <c r="I24" i="3"/>
  <c r="G24" i="3"/>
  <c r="W23" i="3"/>
  <c r="U23" i="3"/>
  <c r="S23" i="3"/>
  <c r="Q23" i="3"/>
  <c r="O23" i="3"/>
  <c r="M23" i="3"/>
  <c r="K23" i="3"/>
  <c r="I23" i="3"/>
  <c r="G23" i="3"/>
  <c r="W22" i="3"/>
  <c r="U22" i="3"/>
  <c r="S22" i="3"/>
  <c r="Q22" i="3"/>
  <c r="O22" i="3"/>
  <c r="M22" i="3"/>
  <c r="K22" i="3"/>
  <c r="I22" i="3"/>
  <c r="G22" i="3"/>
  <c r="W21" i="3"/>
  <c r="U21" i="3"/>
  <c r="S21" i="3"/>
  <c r="Q21" i="3"/>
  <c r="O21" i="3"/>
  <c r="M21" i="3"/>
  <c r="K21" i="3"/>
  <c r="I21" i="3"/>
  <c r="G21" i="3"/>
  <c r="W20" i="3"/>
  <c r="U20" i="3"/>
  <c r="S20" i="3"/>
  <c r="Q20" i="3"/>
  <c r="O20" i="3"/>
  <c r="M20" i="3"/>
  <c r="K20" i="3"/>
  <c r="I20" i="3"/>
  <c r="G20" i="3"/>
  <c r="W19" i="3"/>
  <c r="U19" i="3"/>
  <c r="S19" i="3"/>
  <c r="Q19" i="3"/>
  <c r="O19" i="3"/>
  <c r="M19" i="3"/>
  <c r="K19" i="3"/>
  <c r="I19" i="3"/>
  <c r="G19" i="3"/>
  <c r="W18" i="3"/>
  <c r="U18" i="3"/>
  <c r="S18" i="3"/>
  <c r="Q18" i="3"/>
  <c r="O18" i="3"/>
  <c r="M18" i="3"/>
  <c r="K18" i="3"/>
  <c r="I18" i="3"/>
  <c r="G18" i="3"/>
  <c r="W17" i="3"/>
  <c r="U17" i="3"/>
  <c r="S17" i="3"/>
  <c r="Q17" i="3"/>
  <c r="O17" i="3"/>
  <c r="M17" i="3"/>
  <c r="K17" i="3"/>
  <c r="I17" i="3"/>
  <c r="G17" i="3"/>
  <c r="W16" i="3"/>
  <c r="U16" i="3"/>
  <c r="S16" i="3"/>
  <c r="Q16" i="3"/>
  <c r="O16" i="3"/>
  <c r="M16" i="3"/>
  <c r="K16" i="3"/>
  <c r="I16" i="3"/>
  <c r="G16" i="3"/>
  <c r="W15" i="3"/>
  <c r="U15" i="3"/>
  <c r="S15" i="3"/>
  <c r="Q15" i="3"/>
  <c r="O15" i="3"/>
  <c r="M15" i="3"/>
  <c r="K15" i="3"/>
  <c r="I15" i="3"/>
  <c r="G15" i="3"/>
  <c r="W14" i="3"/>
  <c r="U14" i="3"/>
  <c r="X14" i="3" s="1"/>
  <c r="S14" i="3"/>
  <c r="Q14" i="3"/>
  <c r="O14" i="3"/>
  <c r="M14" i="3"/>
  <c r="K14" i="3"/>
  <c r="I14" i="3"/>
  <c r="G14" i="3"/>
  <c r="W13" i="3"/>
  <c r="U13" i="3"/>
  <c r="S13" i="3"/>
  <c r="Q13" i="3"/>
  <c r="O13" i="3"/>
  <c r="M13" i="3"/>
  <c r="K13" i="3"/>
  <c r="I13" i="3"/>
  <c r="G13" i="3"/>
  <c r="W12" i="3"/>
  <c r="U12" i="3"/>
  <c r="S12" i="3"/>
  <c r="Q12" i="3"/>
  <c r="O12" i="3"/>
  <c r="M12" i="3"/>
  <c r="K12" i="3"/>
  <c r="I12" i="3"/>
  <c r="G12" i="3"/>
  <c r="W11" i="3"/>
  <c r="U11" i="3"/>
  <c r="S11" i="3"/>
  <c r="Q11" i="3"/>
  <c r="O11" i="3"/>
  <c r="M11" i="3"/>
  <c r="K11" i="3"/>
  <c r="I11" i="3"/>
  <c r="G11" i="3"/>
  <c r="W10" i="3"/>
  <c r="U10" i="3"/>
  <c r="S10" i="3"/>
  <c r="Q10" i="3"/>
  <c r="O10" i="3"/>
  <c r="M10" i="3"/>
  <c r="K10" i="3"/>
  <c r="I10" i="3"/>
  <c r="G10" i="3"/>
  <c r="W9" i="3"/>
  <c r="U9" i="3"/>
  <c r="S9" i="3"/>
  <c r="Q9" i="3"/>
  <c r="O9" i="3"/>
  <c r="M9" i="3"/>
  <c r="K9" i="3"/>
  <c r="I9" i="3"/>
  <c r="G9" i="3"/>
  <c r="W8" i="3"/>
  <c r="U8" i="3"/>
  <c r="X8" i="3" s="1"/>
  <c r="S8" i="3"/>
  <c r="Q8" i="3"/>
  <c r="O8" i="3"/>
  <c r="M8" i="3"/>
  <c r="K8" i="3"/>
  <c r="I8" i="3"/>
  <c r="G8" i="3"/>
  <c r="X44" i="3" l="1"/>
  <c r="X22" i="3"/>
  <c r="X45" i="3"/>
  <c r="X33" i="3"/>
  <c r="X53" i="3"/>
  <c r="X19" i="3"/>
  <c r="X28" i="3"/>
  <c r="X38" i="3"/>
  <c r="X24" i="3"/>
  <c r="X46" i="3"/>
  <c r="X29" i="3"/>
  <c r="Z29" i="3" s="1"/>
  <c r="X17" i="3"/>
  <c r="X13" i="3"/>
  <c r="X39" i="3"/>
  <c r="X27" i="3"/>
  <c r="X37" i="3"/>
  <c r="X11" i="3"/>
  <c r="X12" i="3"/>
  <c r="X31" i="3"/>
  <c r="Z31" i="3" s="1"/>
  <c r="X18" i="3"/>
  <c r="X50" i="3"/>
  <c r="X48" i="3"/>
  <c r="X49" i="3"/>
  <c r="X47" i="3"/>
  <c r="X34" i="3"/>
  <c r="X9" i="3"/>
  <c r="X32" i="3"/>
  <c r="X42" i="3"/>
  <c r="X52" i="3"/>
  <c r="X40" i="3"/>
  <c r="X43" i="3"/>
  <c r="X41" i="3"/>
  <c r="X23" i="3"/>
  <c r="X36" i="3"/>
  <c r="X21" i="3"/>
  <c r="X35" i="3"/>
  <c r="X51" i="3"/>
  <c r="X16" i="3"/>
  <c r="Z45" i="3"/>
  <c r="X10" i="3"/>
  <c r="X15" i="3"/>
  <c r="X20" i="3"/>
  <c r="X25" i="3"/>
  <c r="X30" i="3"/>
  <c r="Z36" i="3"/>
  <c r="Y42" i="3" l="1"/>
  <c r="Y35" i="3"/>
  <c r="Z43" i="3"/>
  <c r="Z40" i="3"/>
  <c r="Z46" i="3"/>
  <c r="Y37" i="3"/>
  <c r="Z17" i="3"/>
  <c r="Y32" i="3"/>
  <c r="Z42" i="3"/>
  <c r="Z21" i="3"/>
  <c r="Z32" i="3"/>
  <c r="Z16" i="3"/>
  <c r="Z53" i="3"/>
  <c r="Y40" i="3"/>
  <c r="Y27" i="3"/>
  <c r="Y44" i="3"/>
  <c r="Z39" i="3"/>
  <c r="Y52" i="3"/>
  <c r="Z52" i="3"/>
  <c r="Z34" i="3"/>
  <c r="Z35" i="3"/>
  <c r="Y22" i="3"/>
  <c r="Y34" i="3"/>
  <c r="Z33" i="3"/>
  <c r="Y39" i="3"/>
  <c r="Z19" i="3"/>
  <c r="Y24" i="3"/>
  <c r="Y17" i="3"/>
  <c r="Y9" i="3"/>
  <c r="Z27" i="3"/>
  <c r="Z24" i="3"/>
  <c r="Z44" i="3"/>
  <c r="Y26" i="3"/>
  <c r="Z9" i="3"/>
  <c r="Z50" i="3"/>
  <c r="Y19" i="3"/>
  <c r="Y41" i="3"/>
  <c r="Z41" i="3"/>
  <c r="Y23" i="3"/>
  <c r="Y21" i="3"/>
  <c r="Y18" i="3"/>
  <c r="Y16" i="3"/>
  <c r="Y50" i="3"/>
  <c r="Y45" i="3"/>
  <c r="Y43" i="3"/>
  <c r="Z15" i="3"/>
  <c r="Y15" i="3"/>
  <c r="Z47" i="3"/>
  <c r="Y31" i="3"/>
  <c r="Z14" i="3"/>
  <c r="Y48" i="3"/>
  <c r="Y12" i="3"/>
  <c r="Z10" i="3"/>
  <c r="Y10" i="3"/>
  <c r="Z8" i="3"/>
  <c r="Z13" i="3"/>
  <c r="Z11" i="3"/>
  <c r="Y46" i="3"/>
  <c r="Y28" i="3"/>
  <c r="Z12" i="3"/>
  <c r="Y29" i="3"/>
  <c r="Z26" i="3"/>
  <c r="Z28" i="3"/>
  <c r="Y53" i="3"/>
  <c r="Y14" i="3"/>
  <c r="Z38" i="3"/>
  <c r="Z30" i="3"/>
  <c r="Y30" i="3"/>
  <c r="Y38" i="3"/>
  <c r="Y13" i="3"/>
  <c r="Z25" i="3"/>
  <c r="Y25" i="3"/>
  <c r="Z49" i="3"/>
  <c r="Y36" i="3"/>
  <c r="Y11" i="3"/>
  <c r="Y51" i="3"/>
  <c r="Y47" i="3"/>
  <c r="Z22" i="3"/>
  <c r="Z37" i="3"/>
  <c r="Y49" i="3"/>
  <c r="Z20" i="3"/>
  <c r="Y20" i="3"/>
  <c r="Z48" i="3"/>
  <c r="Y33" i="3"/>
  <c r="Y8" i="3"/>
  <c r="Z18" i="3"/>
  <c r="Z51" i="3"/>
  <c r="Z23" i="3"/>
</calcChain>
</file>

<file path=xl/sharedStrings.xml><?xml version="1.0" encoding="utf-8"?>
<sst xmlns="http://schemas.openxmlformats.org/spreadsheetml/2006/main" count="165" uniqueCount="77">
  <si>
    <t>Dossard</t>
  </si>
  <si>
    <t>Type de binôme</t>
  </si>
  <si>
    <t>Nom</t>
  </si>
  <si>
    <t>Parcours</t>
  </si>
  <si>
    <t>Heure de départ</t>
  </si>
  <si>
    <t>Trail 1</t>
  </si>
  <si>
    <t>Durée Trail 1</t>
  </si>
  <si>
    <t>R&amp;B 1</t>
  </si>
  <si>
    <t>Durée R&amp;B 1</t>
  </si>
  <si>
    <t>CO</t>
  </si>
  <si>
    <t>Durée CO</t>
  </si>
  <si>
    <t>Canoë</t>
  </si>
  <si>
    <t>Durée Canoë</t>
  </si>
  <si>
    <t>Heure d'arrivée</t>
  </si>
  <si>
    <t>Durée totale du raid</t>
  </si>
  <si>
    <t>Fautes CO</t>
  </si>
  <si>
    <t>Pénalités (min)</t>
  </si>
  <si>
    <t>Temps final</t>
  </si>
  <si>
    <t>Classement scratch</t>
  </si>
  <si>
    <t>Classement par catégorie</t>
  </si>
  <si>
    <t>Binôme Masculin</t>
  </si>
  <si>
    <t>Binôme Mixte</t>
  </si>
  <si>
    <t>Binôme Féminin</t>
  </si>
  <si>
    <t>VTT 1</t>
  </si>
  <si>
    <t>Durée VTT 1</t>
  </si>
  <si>
    <t>VTT2</t>
  </si>
  <si>
    <t>Durée VTT2</t>
  </si>
  <si>
    <t>Trail 2</t>
  </si>
  <si>
    <t>Durée Trail 2</t>
  </si>
  <si>
    <t>Sharks</t>
  </si>
  <si>
    <t>Amateur</t>
  </si>
  <si>
    <t>Les gazelles perdues</t>
  </si>
  <si>
    <t>MaMie</t>
  </si>
  <si>
    <t>Les PaRaid'sseusses</t>
  </si>
  <si>
    <t>Objectif apéro</t>
  </si>
  <si>
    <t>Les siesteurs endurants</t>
  </si>
  <si>
    <t>JOCK</t>
  </si>
  <si>
    <t>Le retour des "même pas peur "</t>
  </si>
  <si>
    <t>FORCE LAB</t>
  </si>
  <si>
    <t>Timi Tout-Terrain</t>
  </si>
  <si>
    <t>EN FÊTE DUCOU</t>
  </si>
  <si>
    <t>Raidingue</t>
  </si>
  <si>
    <t>CHIMIX</t>
  </si>
  <si>
    <t>Les touristes de l'EMSE</t>
  </si>
  <si>
    <t>Couple Goal</t>
  </si>
  <si>
    <t>Cramberries</t>
  </si>
  <si>
    <t>Les Demis Sportifs</t>
  </si>
  <si>
    <t>Les Lotois</t>
  </si>
  <si>
    <t>Les Amies apéro</t>
  </si>
  <si>
    <t>Team Dahut</t>
  </si>
  <si>
    <t>Les p'tits batt</t>
  </si>
  <si>
    <t>Il faut un nom d’équipe ?</t>
  </si>
  <si>
    <t>Les folles du bus</t>
  </si>
  <si>
    <t>Le J c'est le F</t>
  </si>
  <si>
    <t>Le chef &amp; le sous chef</t>
  </si>
  <si>
    <t>La Scoobytime</t>
  </si>
  <si>
    <t>Les tchapleuses</t>
  </si>
  <si>
    <t>Team Tab's</t>
  </si>
  <si>
    <t>Les 3 E</t>
  </si>
  <si>
    <t>les girls</t>
  </si>
  <si>
    <t>les kiffeurs</t>
  </si>
  <si>
    <t>TEAM BLON</t>
  </si>
  <si>
    <t>BN (comme le gâteau)</t>
  </si>
  <si>
    <t>Les flamboyantes</t>
  </si>
  <si>
    <t>Les p'tits Aygles</t>
  </si>
  <si>
    <t>Les Chauchau</t>
  </si>
  <si>
    <t>Touc Touc Tri Raid</t>
  </si>
  <si>
    <t>Shiki Brrrr</t>
  </si>
  <si>
    <t>Clermont Triathlon</t>
  </si>
  <si>
    <t>Les Explorers Auvergnats</t>
  </si>
  <si>
    <t>Les Cantalous</t>
  </si>
  <si>
    <t>Baroudeuse</t>
  </si>
  <si>
    <t>Les Borieurs</t>
  </si>
  <si>
    <t>MAGA</t>
  </si>
  <si>
    <t>Yaya</t>
  </si>
  <si>
    <t>Les Ang’</t>
  </si>
  <si>
    <t>Résultats RAID Sigma Clermont 2k26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</si>
</sst>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5" x14ac:knownFonts="1">
    <font>
      <sz val="11"/>
      <color theme="1"/>
      <name val="Calibri"/>
      <family val="2"/>
      <charset val="1"/>
    </font>
    <font>
      <b/>
      <sz val="11"/>
      <color rgb="FFFFFFFF"/>
      <name val="Arial"/>
      <family val="2"/>
      <charset val="1"/>
    </font>
    <font>
      <sz val="11"/>
      <name val="Arial"/>
      <family val="2"/>
      <charset val="1"/>
    </font>
    <font>
      <b/>
      <sz val="72"/>
      <color theme="1"/>
      <name val="Calibri"/>
      <family val="2"/>
    </font>
    <font>
      <sz val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05496"/>
        <bgColor rgb="FF666699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0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165100</xdr:colOff>
      <xdr:row>0</xdr:row>
      <xdr:rowOff>50800</xdr:rowOff>
    </xdr:from>
    <xdr:ext cx="1019175" cy="9906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2F131955-CC37-054F-8010-257B766A75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5100" y="50800"/>
          <a:ext cx="1019175" cy="990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6"/>
  <sheetViews>
    <sheetView tabSelected="1" topLeftCell="E1" zoomScaleNormal="100" workbookViewId="0">
      <pane ySplit="7" topLeftCell="A9" activePane="bottomLeft" state="frozen"/>
      <selection activeCell="O1" sqref="O1"/>
      <selection pane="bottomLeft" sqref="A1:Z6"/>
    </sheetView>
  </sheetViews>
  <sheetFormatPr baseColWidth="10" defaultColWidth="8.6640625" defaultRowHeight="15" x14ac:dyDescent="0.2"/>
  <cols>
    <col min="1" max="1" width="10" customWidth="1"/>
    <col min="2" max="2" width="18" customWidth="1"/>
    <col min="3" max="3" width="45" customWidth="1"/>
    <col min="4" max="4" width="12" customWidth="1"/>
    <col min="5" max="5" width="16" customWidth="1"/>
    <col min="6" max="6" width="12" customWidth="1"/>
    <col min="7" max="7" width="16" customWidth="1"/>
    <col min="8" max="8" width="12" customWidth="1"/>
    <col min="9" max="9" width="16" customWidth="1"/>
    <col min="10" max="10" width="12" customWidth="1"/>
    <col min="11" max="11" width="16" customWidth="1"/>
    <col min="12" max="12" width="12" customWidth="1"/>
    <col min="13" max="13" width="11.33203125" bestFit="1" customWidth="1"/>
    <col min="14" max="14" width="12" customWidth="1"/>
    <col min="15" max="15" width="16" customWidth="1"/>
    <col min="16" max="16" width="12" customWidth="1"/>
    <col min="17" max="17" width="14" customWidth="1"/>
    <col min="18" max="18" width="12" customWidth="1"/>
    <col min="19" max="19" width="15" customWidth="1"/>
    <col min="20" max="20" width="16" customWidth="1"/>
    <col min="21" max="21" width="22" customWidth="1"/>
    <col min="22" max="22" width="12" customWidth="1"/>
    <col min="23" max="23" width="16" customWidth="1"/>
    <col min="24" max="24" width="14" customWidth="1"/>
    <col min="25" max="25" width="18" customWidth="1"/>
    <col min="26" max="26" width="24" customWidth="1"/>
    <col min="27" max="27" width="20" customWidth="1"/>
  </cols>
  <sheetData>
    <row r="1" spans="1:26" ht="15" customHeight="1" x14ac:dyDescent="0.2">
      <c r="A1" s="11" t="s">
        <v>76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" customHeight="1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23</v>
      </c>
      <c r="I7" s="1" t="s">
        <v>24</v>
      </c>
      <c r="J7" s="1" t="s">
        <v>7</v>
      </c>
      <c r="K7" s="1" t="s">
        <v>8</v>
      </c>
      <c r="L7" s="2" t="s">
        <v>25</v>
      </c>
      <c r="M7" s="2" t="s">
        <v>26</v>
      </c>
      <c r="N7" s="1" t="s">
        <v>27</v>
      </c>
      <c r="O7" s="1" t="s">
        <v>28</v>
      </c>
      <c r="P7" s="1" t="s">
        <v>9</v>
      </c>
      <c r="Q7" s="1" t="s">
        <v>10</v>
      </c>
      <c r="R7" s="1" t="s">
        <v>11</v>
      </c>
      <c r="S7" s="1" t="s">
        <v>12</v>
      </c>
      <c r="T7" s="1" t="s">
        <v>13</v>
      </c>
      <c r="U7" s="1" t="s">
        <v>14</v>
      </c>
      <c r="V7" s="1" t="s">
        <v>15</v>
      </c>
      <c r="W7" s="1" t="s">
        <v>16</v>
      </c>
      <c r="X7" s="1" t="s">
        <v>17</v>
      </c>
      <c r="Y7" s="1" t="s">
        <v>18</v>
      </c>
      <c r="Z7" s="1" t="s">
        <v>19</v>
      </c>
    </row>
    <row r="8" spans="1:26" ht="15" customHeight="1" x14ac:dyDescent="0.2">
      <c r="A8" s="3">
        <v>1</v>
      </c>
      <c r="B8" s="4" t="s">
        <v>21</v>
      </c>
      <c r="C8" s="4" t="s">
        <v>29</v>
      </c>
      <c r="D8" s="4" t="s">
        <v>30</v>
      </c>
      <c r="E8" s="5">
        <v>0.39722222222222198</v>
      </c>
      <c r="F8" s="5">
        <v>0.39868055555555598</v>
      </c>
      <c r="G8" s="5">
        <f t="shared" ref="G8:G53" si="0">IF(OR(F8="",E8=""),"",F8-E8)</f>
        <v>1.4583333333340054E-3</v>
      </c>
      <c r="H8" s="5">
        <v>0.42923611111111099</v>
      </c>
      <c r="I8" s="5">
        <f t="shared" ref="I8:I53" si="1">IF(OR(H8="",F8=""),"",H8-F8)</f>
        <v>3.0555555555555003E-2</v>
      </c>
      <c r="J8" s="5">
        <v>0.44974537037036999</v>
      </c>
      <c r="K8" s="5">
        <f t="shared" ref="K8:K53" si="2">IF(OR(J8="",H8=""),"",J8-H8)</f>
        <v>2.0509259259259005E-2</v>
      </c>
      <c r="L8" s="5">
        <v>0.45826388888888903</v>
      </c>
      <c r="M8" s="5">
        <f t="shared" ref="M8:M53" si="3">IF(OR(L8="",J8=""),"",L8-J8)</f>
        <v>8.518518518519036E-3</v>
      </c>
      <c r="N8" s="5">
        <v>0.474872685185185</v>
      </c>
      <c r="O8" s="5">
        <f t="shared" ref="O8:O53" si="4">IF(OR(N8="",L8=""),"",N8-L8)</f>
        <v>1.6608796296295969E-2</v>
      </c>
      <c r="P8" s="5">
        <v>0.50847222222222199</v>
      </c>
      <c r="Q8" s="5">
        <f t="shared" ref="Q8:Q53" si="5">IF(OR(P8="",N8=""),"",P8-N8)</f>
        <v>3.3599537037036997E-2</v>
      </c>
      <c r="R8" s="5"/>
      <c r="S8" s="5" t="str">
        <f t="shared" ref="S8:S53" si="6">IF(OR(R8="",P8=""),"",R8-P8)</f>
        <v/>
      </c>
      <c r="T8" s="5">
        <v>0.52569444444444502</v>
      </c>
      <c r="U8" s="5">
        <f t="shared" ref="U8:U53" si="7">IF(T8="","",T8-E8)</f>
        <v>0.12847222222222304</v>
      </c>
      <c r="V8" s="3">
        <v>0</v>
      </c>
      <c r="W8" s="6">
        <f t="shared" ref="W8:W53" si="8">IF(V8="","",V8*10)</f>
        <v>0</v>
      </c>
      <c r="X8" s="5">
        <f t="shared" ref="X8:X53" si="9">IF(U8="","",U8+N(W8)/1440)</f>
        <v>0.12847222222222304</v>
      </c>
      <c r="Y8" s="6">
        <f t="shared" ref="Y8:Y53" si="10">IF(X8="","",SUMPRODUCT(--($X$8:$X$53&lt;X8))+1)</f>
        <v>29</v>
      </c>
      <c r="Z8" s="6">
        <f t="shared" ref="Z8:Z53" si="11">IF(X8="","",SUMPRODUCT(($B$8:$B$53=B8)*($X$8:$X$53&lt;X8))+1)</f>
        <v>13</v>
      </c>
    </row>
    <row r="9" spans="1:26" ht="15" customHeight="1" x14ac:dyDescent="0.2">
      <c r="A9" s="7">
        <v>2</v>
      </c>
      <c r="B9" s="8" t="s">
        <v>22</v>
      </c>
      <c r="C9" s="8" t="s">
        <v>31</v>
      </c>
      <c r="D9" s="8" t="s">
        <v>30</v>
      </c>
      <c r="E9" s="9">
        <v>0.39722222222222198</v>
      </c>
      <c r="F9" s="9">
        <v>0.398055555555556</v>
      </c>
      <c r="G9" s="9">
        <f t="shared" si="0"/>
        <v>8.3333333333401871E-4</v>
      </c>
      <c r="H9" s="9">
        <v>0.416759259259259</v>
      </c>
      <c r="I9" s="9">
        <f t="shared" si="1"/>
        <v>1.8703703703703001E-2</v>
      </c>
      <c r="J9" s="9">
        <v>0.433611111111111</v>
      </c>
      <c r="K9" s="9">
        <f t="shared" si="2"/>
        <v>1.6851851851852007E-2</v>
      </c>
      <c r="L9" s="9">
        <v>0.44847222222222199</v>
      </c>
      <c r="M9" s="9">
        <f t="shared" si="3"/>
        <v>1.4861111111110992E-2</v>
      </c>
      <c r="N9" s="9">
        <v>0.46324074074074101</v>
      </c>
      <c r="O9" s="9">
        <f t="shared" si="4"/>
        <v>1.4768518518519014E-2</v>
      </c>
      <c r="P9" s="9">
        <v>0.48883101851851901</v>
      </c>
      <c r="Q9" s="9">
        <f t="shared" si="5"/>
        <v>2.5590277777778003E-2</v>
      </c>
      <c r="R9" s="9"/>
      <c r="S9" s="9" t="str">
        <f t="shared" si="6"/>
        <v/>
      </c>
      <c r="T9" s="9">
        <v>0.50486111111111098</v>
      </c>
      <c r="U9" s="9">
        <f t="shared" si="7"/>
        <v>0.10763888888888901</v>
      </c>
      <c r="V9" s="7">
        <v>0</v>
      </c>
      <c r="W9" s="10">
        <f t="shared" si="8"/>
        <v>0</v>
      </c>
      <c r="X9" s="9">
        <f t="shared" si="9"/>
        <v>0.10763888888888901</v>
      </c>
      <c r="Y9" s="10">
        <f t="shared" si="10"/>
        <v>15</v>
      </c>
      <c r="Z9" s="10">
        <f t="shared" si="11"/>
        <v>2</v>
      </c>
    </row>
    <row r="10" spans="1:26" ht="15" customHeight="1" x14ac:dyDescent="0.2">
      <c r="A10" s="3">
        <v>3</v>
      </c>
      <c r="B10" s="4" t="s">
        <v>22</v>
      </c>
      <c r="C10" s="4" t="s">
        <v>32</v>
      </c>
      <c r="D10" s="4" t="s">
        <v>30</v>
      </c>
      <c r="E10" s="5">
        <v>0.39722222222222198</v>
      </c>
      <c r="F10" s="5">
        <v>0.39841435185185198</v>
      </c>
      <c r="G10" s="5">
        <f t="shared" si="0"/>
        <v>1.192129629630001E-3</v>
      </c>
      <c r="H10" s="5">
        <v>0.421759259259259</v>
      </c>
      <c r="I10" s="5">
        <f t="shared" si="1"/>
        <v>2.3344907407407023E-2</v>
      </c>
      <c r="J10" s="5">
        <v>0.45549768518518502</v>
      </c>
      <c r="K10" s="5">
        <f t="shared" si="2"/>
        <v>3.3738425925926019E-2</v>
      </c>
      <c r="L10" s="5">
        <v>0.47795138888888899</v>
      </c>
      <c r="M10" s="5">
        <f t="shared" si="3"/>
        <v>2.2453703703703976E-2</v>
      </c>
      <c r="N10" s="5">
        <v>0.53748842592592605</v>
      </c>
      <c r="O10" s="5">
        <f t="shared" si="4"/>
        <v>5.9537037037037055E-2</v>
      </c>
      <c r="P10" s="5">
        <v>0.54667824074074101</v>
      </c>
      <c r="Q10" s="5">
        <f t="shared" si="5"/>
        <v>9.1898148148149561E-3</v>
      </c>
      <c r="R10" s="5"/>
      <c r="S10" s="5" t="str">
        <f t="shared" si="6"/>
        <v/>
      </c>
      <c r="T10" s="5">
        <v>0.56458333333333299</v>
      </c>
      <c r="U10" s="5">
        <f t="shared" si="7"/>
        <v>0.16736111111111102</v>
      </c>
      <c r="V10" s="3">
        <v>0</v>
      </c>
      <c r="W10" s="6">
        <f t="shared" si="8"/>
        <v>0</v>
      </c>
      <c r="X10" s="5">
        <f t="shared" si="9"/>
        <v>0.16736111111111102</v>
      </c>
      <c r="Y10" s="6">
        <f t="shared" si="10"/>
        <v>45</v>
      </c>
      <c r="Z10" s="6">
        <f t="shared" si="11"/>
        <v>14</v>
      </c>
    </row>
    <row r="11" spans="1:26" ht="15" customHeight="1" x14ac:dyDescent="0.2">
      <c r="A11" s="7">
        <v>4</v>
      </c>
      <c r="B11" s="8" t="s">
        <v>22</v>
      </c>
      <c r="C11" s="8" t="s">
        <v>33</v>
      </c>
      <c r="D11" s="8" t="s">
        <v>30</v>
      </c>
      <c r="E11" s="9">
        <v>0.39722222222222198</v>
      </c>
      <c r="F11" s="9">
        <v>0.39841435185185198</v>
      </c>
      <c r="G11" s="9">
        <f t="shared" si="0"/>
        <v>1.192129629630001E-3</v>
      </c>
      <c r="H11" s="9">
        <v>0.42179398148148201</v>
      </c>
      <c r="I11" s="9">
        <f t="shared" si="1"/>
        <v>2.3379629629630028E-2</v>
      </c>
      <c r="J11" s="9">
        <v>0.45554398148148201</v>
      </c>
      <c r="K11" s="9">
        <f t="shared" si="2"/>
        <v>3.3750000000000002E-2</v>
      </c>
      <c r="L11" s="9">
        <v>0.47796296296296298</v>
      </c>
      <c r="M11" s="9">
        <f t="shared" si="3"/>
        <v>2.2418981481480971E-2</v>
      </c>
      <c r="N11" s="9">
        <v>0.50010416666666702</v>
      </c>
      <c r="O11" s="9">
        <f t="shared" si="4"/>
        <v>2.2141203703704038E-2</v>
      </c>
      <c r="P11" s="9">
        <v>0.53798611111111105</v>
      </c>
      <c r="Q11" s="9">
        <f t="shared" si="5"/>
        <v>3.7881944444444038E-2</v>
      </c>
      <c r="R11" s="9">
        <v>0.54671296296296301</v>
      </c>
      <c r="S11" s="9">
        <f t="shared" si="6"/>
        <v>8.7268518518519578E-3</v>
      </c>
      <c r="T11" s="9">
        <v>0.56527777777777799</v>
      </c>
      <c r="U11" s="9">
        <f t="shared" si="7"/>
        <v>0.16805555555555601</v>
      </c>
      <c r="V11" s="7">
        <v>0</v>
      </c>
      <c r="W11" s="10">
        <f t="shared" si="8"/>
        <v>0</v>
      </c>
      <c r="X11" s="9">
        <f t="shared" si="9"/>
        <v>0.16805555555555601</v>
      </c>
      <c r="Y11" s="10">
        <f t="shared" si="10"/>
        <v>46</v>
      </c>
      <c r="Z11" s="10">
        <f t="shared" si="11"/>
        <v>15</v>
      </c>
    </row>
    <row r="12" spans="1:26" ht="15" customHeight="1" x14ac:dyDescent="0.2">
      <c r="A12" s="3">
        <v>5</v>
      </c>
      <c r="B12" s="4" t="s">
        <v>21</v>
      </c>
      <c r="C12" s="4" t="s">
        <v>34</v>
      </c>
      <c r="D12" s="4" t="s">
        <v>30</v>
      </c>
      <c r="E12" s="5">
        <v>0.39722222222222198</v>
      </c>
      <c r="F12" s="5"/>
      <c r="G12" s="5" t="str">
        <f t="shared" si="0"/>
        <v/>
      </c>
      <c r="H12" s="5">
        <v>0.42285879629629602</v>
      </c>
      <c r="I12" s="5" t="str">
        <f t="shared" si="1"/>
        <v/>
      </c>
      <c r="J12" s="5">
        <v>0.43914351851851902</v>
      </c>
      <c r="K12" s="5">
        <f t="shared" si="2"/>
        <v>1.6284722222222991E-2</v>
      </c>
      <c r="L12" s="5">
        <v>0.44842592592592601</v>
      </c>
      <c r="M12" s="5">
        <f t="shared" si="3"/>
        <v>9.2824074074069896E-3</v>
      </c>
      <c r="N12" s="5">
        <v>0.46446759259259301</v>
      </c>
      <c r="O12" s="5">
        <f t="shared" si="4"/>
        <v>1.6041666666667009E-2</v>
      </c>
      <c r="P12" s="5">
        <v>0.48846064814814799</v>
      </c>
      <c r="Q12" s="5">
        <f t="shared" si="5"/>
        <v>2.3993055555554976E-2</v>
      </c>
      <c r="R12" s="5"/>
      <c r="S12" s="5" t="str">
        <f t="shared" si="6"/>
        <v/>
      </c>
      <c r="T12" s="5">
        <v>0.50624999999999998</v>
      </c>
      <c r="U12" s="5">
        <f t="shared" si="7"/>
        <v>0.109027777777778</v>
      </c>
      <c r="V12" s="3">
        <v>0</v>
      </c>
      <c r="W12" s="6">
        <f t="shared" si="8"/>
        <v>0</v>
      </c>
      <c r="X12" s="5">
        <f t="shared" si="9"/>
        <v>0.109027777777778</v>
      </c>
      <c r="Y12" s="6">
        <f t="shared" si="10"/>
        <v>16</v>
      </c>
      <c r="Z12" s="6">
        <f t="shared" si="11"/>
        <v>7</v>
      </c>
    </row>
    <row r="13" spans="1:26" ht="15" customHeight="1" x14ac:dyDescent="0.2">
      <c r="A13" s="7">
        <v>6</v>
      </c>
      <c r="B13" s="8" t="s">
        <v>21</v>
      </c>
      <c r="C13" s="8" t="s">
        <v>35</v>
      </c>
      <c r="D13" s="8" t="s">
        <v>30</v>
      </c>
      <c r="E13" s="9">
        <v>0.39722222222222198</v>
      </c>
      <c r="F13" s="9"/>
      <c r="G13" s="9" t="str">
        <f t="shared" si="0"/>
        <v/>
      </c>
      <c r="H13" s="9">
        <v>0.420335648148148</v>
      </c>
      <c r="I13" s="9" t="str">
        <f t="shared" si="1"/>
        <v/>
      </c>
      <c r="J13" s="9">
        <v>0.43798611111111102</v>
      </c>
      <c r="K13" s="9">
        <f t="shared" si="2"/>
        <v>1.7650462962963021E-2</v>
      </c>
      <c r="L13" s="9">
        <v>0.45121527777777798</v>
      </c>
      <c r="M13" s="9">
        <f t="shared" si="3"/>
        <v>1.3229166666666958E-2</v>
      </c>
      <c r="N13" s="9">
        <v>0.46916666666666701</v>
      </c>
      <c r="O13" s="9">
        <f t="shared" si="4"/>
        <v>1.7951388888889031E-2</v>
      </c>
      <c r="P13" s="9">
        <v>0.50267361111111097</v>
      </c>
      <c r="Q13" s="9">
        <f t="shared" si="5"/>
        <v>3.3506944444443965E-2</v>
      </c>
      <c r="R13" s="9"/>
      <c r="S13" s="9" t="str">
        <f t="shared" si="6"/>
        <v/>
      </c>
      <c r="T13" s="9">
        <v>0.52569444444444502</v>
      </c>
      <c r="U13" s="9">
        <f t="shared" si="7"/>
        <v>0.12847222222222304</v>
      </c>
      <c r="V13" s="7">
        <v>0</v>
      </c>
      <c r="W13" s="10">
        <f t="shared" si="8"/>
        <v>0</v>
      </c>
      <c r="X13" s="9">
        <f t="shared" si="9"/>
        <v>0.12847222222222304</v>
      </c>
      <c r="Y13" s="10">
        <f t="shared" si="10"/>
        <v>29</v>
      </c>
      <c r="Z13" s="10">
        <f t="shared" si="11"/>
        <v>13</v>
      </c>
    </row>
    <row r="14" spans="1:26" ht="15" customHeight="1" x14ac:dyDescent="0.2">
      <c r="A14" s="3">
        <v>7</v>
      </c>
      <c r="B14" s="4" t="s">
        <v>21</v>
      </c>
      <c r="C14" s="4" t="s">
        <v>36</v>
      </c>
      <c r="D14" s="4" t="s">
        <v>30</v>
      </c>
      <c r="E14" s="5">
        <v>0.39722222222222198</v>
      </c>
      <c r="F14" s="5"/>
      <c r="G14" s="5" t="str">
        <f t="shared" si="0"/>
        <v/>
      </c>
      <c r="H14" s="5">
        <v>0.41636574074074101</v>
      </c>
      <c r="I14" s="5" t="str">
        <f t="shared" si="1"/>
        <v/>
      </c>
      <c r="J14" s="5">
        <v>0.43616898148148198</v>
      </c>
      <c r="K14" s="5">
        <f t="shared" si="2"/>
        <v>1.9803240740740968E-2</v>
      </c>
      <c r="L14" s="5">
        <v>0.45109953703703698</v>
      </c>
      <c r="M14" s="5">
        <f t="shared" si="3"/>
        <v>1.4930555555555003E-2</v>
      </c>
      <c r="N14" s="5">
        <v>0.46540509259259299</v>
      </c>
      <c r="O14" s="5">
        <f t="shared" si="4"/>
        <v>1.4305555555556015E-2</v>
      </c>
      <c r="P14" s="5"/>
      <c r="Q14" s="5" t="str">
        <f t="shared" si="5"/>
        <v/>
      </c>
      <c r="R14" s="5"/>
      <c r="S14" s="5" t="str">
        <f t="shared" si="6"/>
        <v/>
      </c>
      <c r="T14" s="5">
        <v>0.51319444444444395</v>
      </c>
      <c r="U14" s="5">
        <f t="shared" si="7"/>
        <v>0.11597222222222198</v>
      </c>
      <c r="V14" s="3">
        <v>0</v>
      </c>
      <c r="W14" s="6">
        <f t="shared" si="8"/>
        <v>0</v>
      </c>
      <c r="X14" s="5">
        <f t="shared" si="9"/>
        <v>0.11597222222222198</v>
      </c>
      <c r="Y14" s="6">
        <f t="shared" si="10"/>
        <v>18</v>
      </c>
      <c r="Z14" s="6">
        <f t="shared" si="11"/>
        <v>8</v>
      </c>
    </row>
    <row r="15" spans="1:26" ht="15" customHeight="1" x14ac:dyDescent="0.2">
      <c r="A15" s="7">
        <v>8</v>
      </c>
      <c r="B15" s="8" t="s">
        <v>22</v>
      </c>
      <c r="C15" s="8" t="s">
        <v>37</v>
      </c>
      <c r="D15" s="8" t="s">
        <v>30</v>
      </c>
      <c r="E15" s="9">
        <v>0.39722222222222198</v>
      </c>
      <c r="F15" s="9">
        <v>0.39790509259259299</v>
      </c>
      <c r="G15" s="9">
        <f t="shared" si="0"/>
        <v>6.8287037037101372E-4</v>
      </c>
      <c r="H15" s="9">
        <v>0.42656250000000001</v>
      </c>
      <c r="I15" s="9">
        <f t="shared" si="1"/>
        <v>2.8657407407407021E-2</v>
      </c>
      <c r="J15" s="9">
        <v>0.44417824074074103</v>
      </c>
      <c r="K15" s="9">
        <f t="shared" si="2"/>
        <v>1.7615740740741015E-2</v>
      </c>
      <c r="L15" s="9">
        <v>0.45106481481481497</v>
      </c>
      <c r="M15" s="9">
        <f t="shared" si="3"/>
        <v>6.8865740740739478E-3</v>
      </c>
      <c r="N15" s="9">
        <v>0.46582175925925901</v>
      </c>
      <c r="O15" s="9">
        <f t="shared" si="4"/>
        <v>1.4756944444444031E-2</v>
      </c>
      <c r="P15" s="9">
        <v>0.49778935185185202</v>
      </c>
      <c r="Q15" s="9">
        <f t="shared" si="5"/>
        <v>3.1967592592593019E-2</v>
      </c>
      <c r="R15" s="9"/>
      <c r="S15" s="9" t="str">
        <f t="shared" si="6"/>
        <v/>
      </c>
      <c r="T15" s="9">
        <v>0.51388888888888895</v>
      </c>
      <c r="U15" s="9">
        <f t="shared" si="7"/>
        <v>0.11666666666666697</v>
      </c>
      <c r="V15" s="7">
        <v>0</v>
      </c>
      <c r="W15" s="10">
        <f t="shared" si="8"/>
        <v>0</v>
      </c>
      <c r="X15" s="9">
        <f t="shared" si="9"/>
        <v>0.11666666666666697</v>
      </c>
      <c r="Y15" s="10">
        <f t="shared" si="10"/>
        <v>19</v>
      </c>
      <c r="Z15" s="10">
        <f t="shared" si="11"/>
        <v>3</v>
      </c>
    </row>
    <row r="16" spans="1:26" ht="15" customHeight="1" x14ac:dyDescent="0.2">
      <c r="A16" s="3">
        <v>9</v>
      </c>
      <c r="B16" s="4" t="s">
        <v>20</v>
      </c>
      <c r="C16" s="4" t="s">
        <v>38</v>
      </c>
      <c r="D16" s="4" t="s">
        <v>30</v>
      </c>
      <c r="E16" s="5">
        <v>0.39722222222222198</v>
      </c>
      <c r="F16" s="5">
        <v>0.39771990740740698</v>
      </c>
      <c r="G16" s="5">
        <f t="shared" si="0"/>
        <v>4.9768518518500393E-4</v>
      </c>
      <c r="H16" s="5"/>
      <c r="I16" s="5" t="str">
        <f t="shared" si="1"/>
        <v/>
      </c>
      <c r="J16" s="5"/>
      <c r="K16" s="5" t="str">
        <f t="shared" si="2"/>
        <v/>
      </c>
      <c r="L16" s="5">
        <v>0.44855324074074099</v>
      </c>
      <c r="M16" s="5" t="str">
        <f t="shared" si="3"/>
        <v/>
      </c>
      <c r="N16" s="5">
        <v>0.46167824074074099</v>
      </c>
      <c r="O16" s="5">
        <f t="shared" si="4"/>
        <v>1.3124999999999998E-2</v>
      </c>
      <c r="P16" s="5">
        <v>0.48346064814814799</v>
      </c>
      <c r="Q16" s="5">
        <f t="shared" si="5"/>
        <v>2.1782407407407001E-2</v>
      </c>
      <c r="R16" s="5"/>
      <c r="S16" s="5" t="str">
        <f t="shared" si="6"/>
        <v/>
      </c>
      <c r="T16" s="5">
        <v>0.49791666666666701</v>
      </c>
      <c r="U16" s="5">
        <f t="shared" si="7"/>
        <v>0.10069444444444503</v>
      </c>
      <c r="V16" s="3">
        <v>0</v>
      </c>
      <c r="W16" s="6">
        <f t="shared" si="8"/>
        <v>0</v>
      </c>
      <c r="X16" s="5">
        <f t="shared" si="9"/>
        <v>0.10069444444444503</v>
      </c>
      <c r="Y16" s="6">
        <f t="shared" si="10"/>
        <v>7</v>
      </c>
      <c r="Z16" s="6">
        <f t="shared" si="11"/>
        <v>4</v>
      </c>
    </row>
    <row r="17" spans="1:26" ht="15" customHeight="1" x14ac:dyDescent="0.2">
      <c r="A17" s="7">
        <v>10</v>
      </c>
      <c r="B17" s="8" t="s">
        <v>21</v>
      </c>
      <c r="C17" s="8" t="s">
        <v>39</v>
      </c>
      <c r="D17" s="8" t="s">
        <v>30</v>
      </c>
      <c r="E17" s="9">
        <v>0.39722222222222198</v>
      </c>
      <c r="F17" s="9">
        <v>0.39819444444444502</v>
      </c>
      <c r="G17" s="9">
        <f t="shared" si="0"/>
        <v>9.7222222222304033E-4</v>
      </c>
      <c r="H17" s="9">
        <v>0.41445601851851899</v>
      </c>
      <c r="I17" s="9">
        <f t="shared" si="1"/>
        <v>1.626157407407397E-2</v>
      </c>
      <c r="J17" s="9">
        <v>0.42935185185185198</v>
      </c>
      <c r="K17" s="9">
        <f t="shared" si="2"/>
        <v>1.4895833333332997E-2</v>
      </c>
      <c r="L17" s="9">
        <v>0.443194444444444</v>
      </c>
      <c r="M17" s="9">
        <f t="shared" si="3"/>
        <v>1.3842592592592018E-2</v>
      </c>
      <c r="N17" s="9">
        <v>0.46</v>
      </c>
      <c r="O17" s="9">
        <f t="shared" si="4"/>
        <v>1.6805555555556018E-2</v>
      </c>
      <c r="P17" s="9">
        <v>0.48690972222222201</v>
      </c>
      <c r="Q17" s="9">
        <f t="shared" si="5"/>
        <v>2.6909722222221988E-2</v>
      </c>
      <c r="R17" s="9"/>
      <c r="S17" s="9" t="str">
        <f t="shared" si="6"/>
        <v/>
      </c>
      <c r="T17" s="9">
        <v>0.50138888888888899</v>
      </c>
      <c r="U17" s="9">
        <f t="shared" si="7"/>
        <v>0.10416666666666702</v>
      </c>
      <c r="V17" s="7">
        <v>0</v>
      </c>
      <c r="W17" s="10">
        <f t="shared" si="8"/>
        <v>0</v>
      </c>
      <c r="X17" s="9">
        <f t="shared" si="9"/>
        <v>0.10416666666666702</v>
      </c>
      <c r="Y17" s="10">
        <f t="shared" si="10"/>
        <v>9</v>
      </c>
      <c r="Z17" s="10">
        <f t="shared" si="11"/>
        <v>5</v>
      </c>
    </row>
    <row r="18" spans="1:26" ht="15" customHeight="1" x14ac:dyDescent="0.2">
      <c r="A18" s="3">
        <v>11</v>
      </c>
      <c r="B18" s="4" t="s">
        <v>21</v>
      </c>
      <c r="C18" s="4" t="s">
        <v>40</v>
      </c>
      <c r="D18" s="4" t="s">
        <v>30</v>
      </c>
      <c r="E18" s="5">
        <v>0.39722222222222198</v>
      </c>
      <c r="F18" s="5">
        <v>0.40388888888888902</v>
      </c>
      <c r="G18" s="5">
        <f t="shared" si="0"/>
        <v>6.6666666666670427E-3</v>
      </c>
      <c r="H18" s="5"/>
      <c r="I18" s="5" t="str">
        <f t="shared" si="1"/>
        <v/>
      </c>
      <c r="J18" s="5"/>
      <c r="K18" s="5" t="str">
        <f t="shared" si="2"/>
        <v/>
      </c>
      <c r="L18" s="5">
        <v>0.424606481481482</v>
      </c>
      <c r="M18" s="5" t="str">
        <f t="shared" si="3"/>
        <v/>
      </c>
      <c r="N18" s="5">
        <v>0.49947916666666697</v>
      </c>
      <c r="O18" s="5">
        <f t="shared" si="4"/>
        <v>7.4872685185184973E-2</v>
      </c>
      <c r="P18" s="5">
        <v>0.55878472222222197</v>
      </c>
      <c r="Q18" s="5">
        <f t="shared" si="5"/>
        <v>5.9305555555555001E-2</v>
      </c>
      <c r="R18" s="5"/>
      <c r="S18" s="5" t="str">
        <f t="shared" si="6"/>
        <v/>
      </c>
      <c r="T18" s="5">
        <v>0.53125</v>
      </c>
      <c r="U18" s="5">
        <f t="shared" si="7"/>
        <v>0.13402777777777802</v>
      </c>
      <c r="V18" s="3">
        <v>0</v>
      </c>
      <c r="W18" s="6">
        <f t="shared" si="8"/>
        <v>0</v>
      </c>
      <c r="X18" s="5">
        <f t="shared" si="9"/>
        <v>0.13402777777777802</v>
      </c>
      <c r="Y18" s="6">
        <f t="shared" si="10"/>
        <v>36</v>
      </c>
      <c r="Z18" s="6">
        <f t="shared" si="11"/>
        <v>16</v>
      </c>
    </row>
    <row r="19" spans="1:26" ht="15" customHeight="1" x14ac:dyDescent="0.2">
      <c r="A19" s="7">
        <v>12</v>
      </c>
      <c r="B19" s="8" t="s">
        <v>21</v>
      </c>
      <c r="C19" s="8" t="s">
        <v>41</v>
      </c>
      <c r="D19" s="8" t="s">
        <v>30</v>
      </c>
      <c r="E19" s="9">
        <v>0.39722222222222198</v>
      </c>
      <c r="F19" s="9">
        <v>0.39839120370370401</v>
      </c>
      <c r="G19" s="9">
        <f t="shared" si="0"/>
        <v>1.1689814814820343E-3</v>
      </c>
      <c r="H19" s="9"/>
      <c r="I19" s="9" t="str">
        <f t="shared" si="1"/>
        <v/>
      </c>
      <c r="J19" s="9"/>
      <c r="K19" s="9" t="str">
        <f t="shared" si="2"/>
        <v/>
      </c>
      <c r="L19" s="9">
        <v>0.44039351851851899</v>
      </c>
      <c r="M19" s="9" t="str">
        <f t="shared" si="3"/>
        <v/>
      </c>
      <c r="N19" s="9">
        <v>0.46456018518518499</v>
      </c>
      <c r="O19" s="9">
        <f t="shared" si="4"/>
        <v>2.4166666666666003E-2</v>
      </c>
      <c r="P19" s="9">
        <v>0.50811342592592601</v>
      </c>
      <c r="Q19" s="9">
        <f t="shared" si="5"/>
        <v>4.3553240740741017E-2</v>
      </c>
      <c r="R19" s="9"/>
      <c r="S19" s="9" t="str">
        <f t="shared" si="6"/>
        <v/>
      </c>
      <c r="T19" s="9">
        <v>0.53333333333333299</v>
      </c>
      <c r="U19" s="9">
        <f t="shared" si="7"/>
        <v>0.13611111111111102</v>
      </c>
      <c r="V19" s="7">
        <v>0</v>
      </c>
      <c r="W19" s="10">
        <f t="shared" si="8"/>
        <v>0</v>
      </c>
      <c r="X19" s="9">
        <f t="shared" si="9"/>
        <v>0.13611111111111102</v>
      </c>
      <c r="Y19" s="10">
        <f t="shared" si="10"/>
        <v>39</v>
      </c>
      <c r="Z19" s="10">
        <f t="shared" si="11"/>
        <v>17</v>
      </c>
    </row>
    <row r="20" spans="1:26" ht="15" customHeight="1" x14ac:dyDescent="0.2">
      <c r="A20" s="3">
        <v>13</v>
      </c>
      <c r="B20" s="4" t="s">
        <v>21</v>
      </c>
      <c r="C20" s="4" t="s">
        <v>42</v>
      </c>
      <c r="D20" s="4" t="s">
        <v>30</v>
      </c>
      <c r="E20" s="5">
        <v>0.39722222222222198</v>
      </c>
      <c r="F20" s="5"/>
      <c r="G20" s="5" t="str">
        <f t="shared" si="0"/>
        <v/>
      </c>
      <c r="H20" s="5"/>
      <c r="I20" s="5" t="str">
        <f t="shared" si="1"/>
        <v/>
      </c>
      <c r="J20" s="5"/>
      <c r="K20" s="5" t="str">
        <f t="shared" si="2"/>
        <v/>
      </c>
      <c r="L20" s="5">
        <v>0.45471064814814799</v>
      </c>
      <c r="M20" s="5" t="str">
        <f t="shared" si="3"/>
        <v/>
      </c>
      <c r="N20" s="5">
        <v>0.47239583333333302</v>
      </c>
      <c r="O20" s="5">
        <f t="shared" si="4"/>
        <v>1.7685185185185026E-2</v>
      </c>
      <c r="P20" s="5">
        <v>0.50630787037036995</v>
      </c>
      <c r="Q20" s="5">
        <f t="shared" si="5"/>
        <v>3.3912037037036935E-2</v>
      </c>
      <c r="R20" s="5"/>
      <c r="S20" s="5" t="str">
        <f t="shared" si="6"/>
        <v/>
      </c>
      <c r="T20" s="5">
        <v>0.52638888888888902</v>
      </c>
      <c r="U20" s="5">
        <f t="shared" si="7"/>
        <v>0.12916666666666704</v>
      </c>
      <c r="V20" s="3">
        <v>0</v>
      </c>
      <c r="W20" s="6">
        <f t="shared" si="8"/>
        <v>0</v>
      </c>
      <c r="X20" s="5">
        <f t="shared" si="9"/>
        <v>0.12916666666666704</v>
      </c>
      <c r="Y20" s="6">
        <f t="shared" si="10"/>
        <v>33</v>
      </c>
      <c r="Z20" s="6">
        <f t="shared" si="11"/>
        <v>15</v>
      </c>
    </row>
    <row r="21" spans="1:26" ht="15" customHeight="1" x14ac:dyDescent="0.2">
      <c r="A21" s="7">
        <v>14</v>
      </c>
      <c r="B21" s="8" t="s">
        <v>20</v>
      </c>
      <c r="C21" s="8" t="s">
        <v>43</v>
      </c>
      <c r="D21" s="8" t="s">
        <v>30</v>
      </c>
      <c r="E21" s="9">
        <v>0.39722222222222198</v>
      </c>
      <c r="F21" s="9"/>
      <c r="G21" s="9" t="str">
        <f t="shared" si="0"/>
        <v/>
      </c>
      <c r="H21" s="9"/>
      <c r="I21" s="9" t="str">
        <f t="shared" si="1"/>
        <v/>
      </c>
      <c r="J21" s="9"/>
      <c r="K21" s="9" t="str">
        <f t="shared" si="2"/>
        <v/>
      </c>
      <c r="L21" s="9">
        <v>0.45451388888888899</v>
      </c>
      <c r="M21" s="9" t="str">
        <f t="shared" si="3"/>
        <v/>
      </c>
      <c r="N21" s="9">
        <v>0.46775462962962999</v>
      </c>
      <c r="O21" s="9">
        <f t="shared" si="4"/>
        <v>1.3240740740740997E-2</v>
      </c>
      <c r="P21" s="9">
        <v>0.490914351851852</v>
      </c>
      <c r="Q21" s="9">
        <f t="shared" si="5"/>
        <v>2.3159722222222012E-2</v>
      </c>
      <c r="R21" s="9"/>
      <c r="S21" s="9" t="str">
        <f t="shared" si="6"/>
        <v/>
      </c>
      <c r="T21" s="9">
        <v>0.50624999999999998</v>
      </c>
      <c r="U21" s="9">
        <f t="shared" si="7"/>
        <v>0.109027777777778</v>
      </c>
      <c r="V21" s="7">
        <v>0</v>
      </c>
      <c r="W21" s="10">
        <f t="shared" si="8"/>
        <v>0</v>
      </c>
      <c r="X21" s="9">
        <f t="shared" si="9"/>
        <v>0.109027777777778</v>
      </c>
      <c r="Y21" s="10">
        <f t="shared" si="10"/>
        <v>16</v>
      </c>
      <c r="Z21" s="10">
        <f t="shared" si="11"/>
        <v>8</v>
      </c>
    </row>
    <row r="22" spans="1:26" ht="15" customHeight="1" x14ac:dyDescent="0.2">
      <c r="A22" s="3">
        <v>15</v>
      </c>
      <c r="B22" s="4" t="s">
        <v>21</v>
      </c>
      <c r="C22" s="4" t="s">
        <v>44</v>
      </c>
      <c r="D22" s="4" t="s">
        <v>30</v>
      </c>
      <c r="E22" s="5">
        <v>0.39722222222222198</v>
      </c>
      <c r="F22" s="5">
        <v>0.39819444444444502</v>
      </c>
      <c r="G22" s="5">
        <f t="shared" si="0"/>
        <v>9.7222222222304033E-4</v>
      </c>
      <c r="H22" s="5">
        <v>0.417141203703704</v>
      </c>
      <c r="I22" s="5">
        <f t="shared" si="1"/>
        <v>1.8946759259258983E-2</v>
      </c>
      <c r="J22" s="5">
        <v>0.43375000000000002</v>
      </c>
      <c r="K22" s="5">
        <f t="shared" si="2"/>
        <v>1.6608796296296024E-2</v>
      </c>
      <c r="L22" s="5">
        <v>0.44987268518518497</v>
      </c>
      <c r="M22" s="5">
        <f t="shared" si="3"/>
        <v>1.6122685185184948E-2</v>
      </c>
      <c r="N22" s="5">
        <v>0.46460648148148198</v>
      </c>
      <c r="O22" s="5">
        <f t="shared" si="4"/>
        <v>1.4733796296297008E-2</v>
      </c>
      <c r="P22" s="5">
        <v>0.48835648148148197</v>
      </c>
      <c r="Q22" s="5">
        <f t="shared" si="5"/>
        <v>2.3749999999999993E-2</v>
      </c>
      <c r="R22" s="5"/>
      <c r="S22" s="5" t="str">
        <f t="shared" si="6"/>
        <v/>
      </c>
      <c r="T22" s="5">
        <v>0.50416666666666698</v>
      </c>
      <c r="U22" s="5">
        <f t="shared" si="7"/>
        <v>0.10694444444444501</v>
      </c>
      <c r="V22" s="3">
        <v>0</v>
      </c>
      <c r="W22" s="6">
        <f t="shared" si="8"/>
        <v>0</v>
      </c>
      <c r="X22" s="5">
        <f t="shared" si="9"/>
        <v>0.10694444444444501</v>
      </c>
      <c r="Y22" s="6">
        <f t="shared" si="10"/>
        <v>11</v>
      </c>
      <c r="Z22" s="6">
        <f t="shared" si="11"/>
        <v>6</v>
      </c>
    </row>
    <row r="23" spans="1:26" ht="15" customHeight="1" x14ac:dyDescent="0.2">
      <c r="A23" s="7">
        <v>16</v>
      </c>
      <c r="B23" s="8" t="s">
        <v>20</v>
      </c>
      <c r="C23" s="8" t="s">
        <v>45</v>
      </c>
      <c r="D23" s="8" t="s">
        <v>30</v>
      </c>
      <c r="E23" s="9">
        <v>0.39722222222222198</v>
      </c>
      <c r="F23" s="9">
        <v>0.39784722222222202</v>
      </c>
      <c r="G23" s="9">
        <f t="shared" si="0"/>
        <v>6.2500000000004219E-4</v>
      </c>
      <c r="H23" s="9">
        <v>0.41570601851851902</v>
      </c>
      <c r="I23" s="9">
        <f t="shared" si="1"/>
        <v>1.7858796296296997E-2</v>
      </c>
      <c r="J23" s="9">
        <v>0.43446759259259299</v>
      </c>
      <c r="K23" s="9">
        <f t="shared" si="2"/>
        <v>1.8761574074073972E-2</v>
      </c>
      <c r="L23" s="9">
        <v>0.44667824074074097</v>
      </c>
      <c r="M23" s="9">
        <f t="shared" si="3"/>
        <v>1.2210648148147984E-2</v>
      </c>
      <c r="N23" s="9">
        <v>0.46091435185185198</v>
      </c>
      <c r="O23" s="9">
        <f t="shared" si="4"/>
        <v>1.4236111111111005E-2</v>
      </c>
      <c r="P23" s="9">
        <v>0.498460648148148</v>
      </c>
      <c r="Q23" s="9">
        <f t="shared" si="5"/>
        <v>3.7546296296296022E-2</v>
      </c>
      <c r="R23" s="9"/>
      <c r="S23" s="9" t="str">
        <f t="shared" si="6"/>
        <v/>
      </c>
      <c r="T23" s="9">
        <v>0.51458333333333295</v>
      </c>
      <c r="U23" s="9">
        <f t="shared" si="7"/>
        <v>0.11736111111111097</v>
      </c>
      <c r="V23" s="7">
        <v>0</v>
      </c>
      <c r="W23" s="10">
        <f t="shared" si="8"/>
        <v>0</v>
      </c>
      <c r="X23" s="9">
        <f t="shared" si="9"/>
        <v>0.11736111111111097</v>
      </c>
      <c r="Y23" s="10">
        <f t="shared" si="10"/>
        <v>20</v>
      </c>
      <c r="Z23" s="10">
        <f t="shared" si="11"/>
        <v>9</v>
      </c>
    </row>
    <row r="24" spans="1:26" ht="15" customHeight="1" x14ac:dyDescent="0.2">
      <c r="A24" s="3">
        <v>17</v>
      </c>
      <c r="B24" s="4" t="s">
        <v>20</v>
      </c>
      <c r="C24" s="4" t="s">
        <v>46</v>
      </c>
      <c r="D24" s="4" t="s">
        <v>30</v>
      </c>
      <c r="E24" s="5">
        <v>0.39722222222222198</v>
      </c>
      <c r="F24" s="5"/>
      <c r="G24" s="5" t="str">
        <f t="shared" si="0"/>
        <v/>
      </c>
      <c r="H24" s="5">
        <v>0.41562500000000002</v>
      </c>
      <c r="I24" s="5" t="str">
        <f t="shared" si="1"/>
        <v/>
      </c>
      <c r="J24" s="5">
        <v>0.43327546296296299</v>
      </c>
      <c r="K24" s="5">
        <f t="shared" si="2"/>
        <v>1.7650462962962965E-2</v>
      </c>
      <c r="L24" s="5">
        <v>0.44500000000000001</v>
      </c>
      <c r="M24" s="5">
        <f t="shared" si="3"/>
        <v>1.1724537037037019E-2</v>
      </c>
      <c r="N24" s="5">
        <v>0.45842592592592601</v>
      </c>
      <c r="O24" s="5">
        <f t="shared" si="4"/>
        <v>1.3425925925926008E-2</v>
      </c>
      <c r="P24" s="5"/>
      <c r="Q24" s="5" t="str">
        <f t="shared" si="5"/>
        <v/>
      </c>
      <c r="R24" s="5"/>
      <c r="S24" s="5" t="str">
        <f t="shared" si="6"/>
        <v/>
      </c>
      <c r="T24" s="5">
        <v>0.50208333333333299</v>
      </c>
      <c r="U24" s="5">
        <f t="shared" si="7"/>
        <v>0.10486111111111102</v>
      </c>
      <c r="V24" s="3">
        <v>0</v>
      </c>
      <c r="W24" s="6">
        <f t="shared" si="8"/>
        <v>0</v>
      </c>
      <c r="X24" s="5">
        <f t="shared" si="9"/>
        <v>0.10486111111111102</v>
      </c>
      <c r="Y24" s="6">
        <f t="shared" si="10"/>
        <v>10</v>
      </c>
      <c r="Z24" s="6">
        <f t="shared" si="11"/>
        <v>5</v>
      </c>
    </row>
    <row r="25" spans="1:26" ht="15" customHeight="1" x14ac:dyDescent="0.2">
      <c r="A25" s="7">
        <v>19</v>
      </c>
      <c r="B25" s="8" t="s">
        <v>21</v>
      </c>
      <c r="C25" s="8" t="s">
        <v>47</v>
      </c>
      <c r="D25" s="8" t="s">
        <v>30</v>
      </c>
      <c r="E25" s="9">
        <v>0.39722222222222198</v>
      </c>
      <c r="F25" s="9"/>
      <c r="G25" s="9" t="str">
        <f t="shared" si="0"/>
        <v/>
      </c>
      <c r="H25" s="9">
        <v>0.51307870370370401</v>
      </c>
      <c r="I25" s="9" t="str">
        <f t="shared" si="1"/>
        <v/>
      </c>
      <c r="J25" s="9"/>
      <c r="K25" s="9"/>
      <c r="L25" s="9">
        <v>0.42769675925925899</v>
      </c>
      <c r="M25" s="9" t="str">
        <f>IF(OR(L25="",J25=""),"",L25-J25)</f>
        <v/>
      </c>
      <c r="N25" s="9">
        <v>0.450393518518519</v>
      </c>
      <c r="O25" s="9">
        <f t="shared" si="4"/>
        <v>2.2696759259260013E-2</v>
      </c>
      <c r="P25" s="9">
        <v>0.46872685185185198</v>
      </c>
      <c r="Q25" s="9">
        <f t="shared" si="5"/>
        <v>1.833333333333298E-2</v>
      </c>
      <c r="R25" s="9">
        <v>0.50028935185185197</v>
      </c>
      <c r="S25" s="9">
        <f t="shared" si="6"/>
        <v>3.1562499999999993E-2</v>
      </c>
      <c r="T25" s="9">
        <v>0.54791666666666705</v>
      </c>
      <c r="U25" s="9">
        <f t="shared" si="7"/>
        <v>0.15069444444444507</v>
      </c>
      <c r="V25" s="7">
        <v>0</v>
      </c>
      <c r="W25" s="10">
        <f t="shared" si="8"/>
        <v>0</v>
      </c>
      <c r="X25" s="9">
        <f t="shared" si="9"/>
        <v>0.15069444444444507</v>
      </c>
      <c r="Y25" s="10">
        <f t="shared" si="10"/>
        <v>43</v>
      </c>
      <c r="Z25" s="10">
        <f t="shared" si="11"/>
        <v>19</v>
      </c>
    </row>
    <row r="26" spans="1:26" ht="15" customHeight="1" x14ac:dyDescent="0.2">
      <c r="A26" s="3">
        <v>20</v>
      </c>
      <c r="B26" s="4" t="s">
        <v>22</v>
      </c>
      <c r="C26" s="4" t="s">
        <v>48</v>
      </c>
      <c r="D26" s="4" t="s">
        <v>30</v>
      </c>
      <c r="E26" s="5">
        <v>0.39722222222222198</v>
      </c>
      <c r="F26" s="5"/>
      <c r="G26" s="5" t="str">
        <f t="shared" si="0"/>
        <v/>
      </c>
      <c r="H26" s="5">
        <v>0.418449074074074</v>
      </c>
      <c r="I26" s="5" t="str">
        <f t="shared" si="1"/>
        <v/>
      </c>
      <c r="J26" s="5">
        <v>0.44060185185185202</v>
      </c>
      <c r="K26" s="5">
        <f t="shared" si="2"/>
        <v>2.2152777777778021E-2</v>
      </c>
      <c r="L26" s="5">
        <v>0.45822916666666702</v>
      </c>
      <c r="M26" s="5">
        <f t="shared" si="3"/>
        <v>1.7627314814814998E-2</v>
      </c>
      <c r="N26" s="5">
        <v>0.474791666666667</v>
      </c>
      <c r="O26" s="5">
        <f t="shared" si="4"/>
        <v>1.656249999999998E-2</v>
      </c>
      <c r="P26" s="5"/>
      <c r="Q26" s="5" t="str">
        <f t="shared" si="5"/>
        <v/>
      </c>
      <c r="R26" s="5"/>
      <c r="S26" s="5" t="str">
        <f t="shared" si="6"/>
        <v/>
      </c>
      <c r="T26" s="5">
        <v>0.52569444444444502</v>
      </c>
      <c r="U26" s="5">
        <f t="shared" si="7"/>
        <v>0.12847222222222304</v>
      </c>
      <c r="V26" s="3">
        <v>0</v>
      </c>
      <c r="W26" s="6">
        <f t="shared" si="8"/>
        <v>0</v>
      </c>
      <c r="X26" s="5">
        <f t="shared" si="9"/>
        <v>0.12847222222222304</v>
      </c>
      <c r="Y26" s="6">
        <f t="shared" si="10"/>
        <v>29</v>
      </c>
      <c r="Z26" s="6">
        <f t="shared" si="11"/>
        <v>6</v>
      </c>
    </row>
    <row r="27" spans="1:26" ht="15" customHeight="1" x14ac:dyDescent="0.2">
      <c r="A27" s="7">
        <v>21</v>
      </c>
      <c r="B27" s="8" t="s">
        <v>22</v>
      </c>
      <c r="C27" s="8" t="s">
        <v>49</v>
      </c>
      <c r="D27" s="8" t="s">
        <v>30</v>
      </c>
      <c r="E27" s="9">
        <v>0.39722222222222198</v>
      </c>
      <c r="F27" s="9">
        <v>0.39847222222222201</v>
      </c>
      <c r="G27" s="9">
        <f t="shared" si="0"/>
        <v>1.2500000000000289E-3</v>
      </c>
      <c r="H27" s="9"/>
      <c r="I27" s="9" t="str">
        <f t="shared" si="1"/>
        <v/>
      </c>
      <c r="J27" s="9"/>
      <c r="K27" s="9" t="str">
        <f t="shared" si="2"/>
        <v/>
      </c>
      <c r="L27" s="9">
        <v>0.452430555555556</v>
      </c>
      <c r="M27" s="9" t="str">
        <f t="shared" si="3"/>
        <v/>
      </c>
      <c r="N27" s="9">
        <v>0.47195601851851898</v>
      </c>
      <c r="O27" s="9">
        <f t="shared" si="4"/>
        <v>1.9525462962962981E-2</v>
      </c>
      <c r="P27" s="9">
        <v>0.51547453703703705</v>
      </c>
      <c r="Q27" s="9">
        <f t="shared" si="5"/>
        <v>4.3518518518518068E-2</v>
      </c>
      <c r="R27" s="9"/>
      <c r="S27" s="9" t="str">
        <f t="shared" si="6"/>
        <v/>
      </c>
      <c r="T27" s="9">
        <v>0.53263888888888899</v>
      </c>
      <c r="U27" s="9">
        <f t="shared" si="7"/>
        <v>0.13541666666666702</v>
      </c>
      <c r="V27" s="7">
        <v>0</v>
      </c>
      <c r="W27" s="10">
        <f t="shared" si="8"/>
        <v>0</v>
      </c>
      <c r="X27" s="9">
        <f t="shared" si="9"/>
        <v>0.13541666666666702</v>
      </c>
      <c r="Y27" s="10">
        <f t="shared" si="10"/>
        <v>37</v>
      </c>
      <c r="Z27" s="10">
        <f t="shared" si="11"/>
        <v>10</v>
      </c>
    </row>
    <row r="28" spans="1:26" ht="15" customHeight="1" x14ac:dyDescent="0.2">
      <c r="A28" s="3">
        <v>22</v>
      </c>
      <c r="B28" s="4" t="s">
        <v>21</v>
      </c>
      <c r="C28" s="4" t="s">
        <v>50</v>
      </c>
      <c r="D28" s="4" t="s">
        <v>30</v>
      </c>
      <c r="E28" s="5">
        <v>0.39722222222222198</v>
      </c>
      <c r="F28" s="5">
        <v>0.39790509259259299</v>
      </c>
      <c r="G28" s="5">
        <f t="shared" si="0"/>
        <v>6.8287037037101372E-4</v>
      </c>
      <c r="H28" s="5">
        <v>0.42944444444444502</v>
      </c>
      <c r="I28" s="5">
        <f t="shared" si="1"/>
        <v>3.1539351851852027E-2</v>
      </c>
      <c r="J28" s="5">
        <v>0.45317129629629599</v>
      </c>
      <c r="K28" s="5">
        <f t="shared" si="2"/>
        <v>2.3726851851850972E-2</v>
      </c>
      <c r="L28" s="5">
        <v>0.46124999999999999</v>
      </c>
      <c r="M28" s="5">
        <f t="shared" si="3"/>
        <v>8.0787037037040044E-3</v>
      </c>
      <c r="N28" s="5">
        <v>0.476215277777778</v>
      </c>
      <c r="O28" s="5">
        <f t="shared" si="4"/>
        <v>1.4965277777778008E-2</v>
      </c>
      <c r="P28" s="5">
        <v>0.49498842592592601</v>
      </c>
      <c r="Q28" s="5">
        <f t="shared" si="5"/>
        <v>1.8773148148148011E-2</v>
      </c>
      <c r="R28" s="5">
        <v>0.50152777777777802</v>
      </c>
      <c r="S28" s="5">
        <f t="shared" si="6"/>
        <v>6.5393518518520044E-3</v>
      </c>
      <c r="T28" s="5">
        <v>0.51805555555555605</v>
      </c>
      <c r="U28" s="5">
        <f t="shared" si="7"/>
        <v>0.12083333333333407</v>
      </c>
      <c r="V28" s="3">
        <v>0</v>
      </c>
      <c r="W28" s="6">
        <f t="shared" si="8"/>
        <v>0</v>
      </c>
      <c r="X28" s="5">
        <f t="shared" si="9"/>
        <v>0.12083333333333407</v>
      </c>
      <c r="Y28" s="6">
        <f t="shared" si="10"/>
        <v>23</v>
      </c>
      <c r="Z28" s="6">
        <f t="shared" si="11"/>
        <v>9</v>
      </c>
    </row>
    <row r="29" spans="1:26" ht="15" customHeight="1" x14ac:dyDescent="0.2">
      <c r="A29" s="7">
        <v>23</v>
      </c>
      <c r="B29" s="8" t="s">
        <v>20</v>
      </c>
      <c r="C29" s="8" t="s">
        <v>51</v>
      </c>
      <c r="D29" s="8" t="s">
        <v>30</v>
      </c>
      <c r="E29" s="9">
        <v>0.39722222222222198</v>
      </c>
      <c r="F29" s="9">
        <v>0.39863425925925899</v>
      </c>
      <c r="G29" s="9">
        <f t="shared" si="0"/>
        <v>1.4120370370370172E-3</v>
      </c>
      <c r="H29" s="9">
        <v>0.41666666666666702</v>
      </c>
      <c r="I29" s="9">
        <f t="shared" si="1"/>
        <v>1.8032407407408024E-2</v>
      </c>
      <c r="J29" s="9">
        <v>0.43707175925925901</v>
      </c>
      <c r="K29" s="9">
        <f t="shared" si="2"/>
        <v>2.0405092592591989E-2</v>
      </c>
      <c r="L29" s="9">
        <v>0.45033564814814803</v>
      </c>
      <c r="M29" s="9">
        <f t="shared" si="3"/>
        <v>1.3263888888889019E-2</v>
      </c>
      <c r="N29" s="9">
        <v>0.46376157407407398</v>
      </c>
      <c r="O29" s="9">
        <f t="shared" si="4"/>
        <v>1.3425925925925952E-2</v>
      </c>
      <c r="P29" s="9">
        <v>0.48909722222222202</v>
      </c>
      <c r="Q29" s="9">
        <f t="shared" si="5"/>
        <v>2.5335648148148038E-2</v>
      </c>
      <c r="R29" s="9"/>
      <c r="S29" s="9" t="str">
        <f t="shared" si="6"/>
        <v/>
      </c>
      <c r="T29" s="9">
        <v>0.50416666666666698</v>
      </c>
      <c r="U29" s="9">
        <f t="shared" si="7"/>
        <v>0.10694444444444501</v>
      </c>
      <c r="V29" s="7">
        <v>0</v>
      </c>
      <c r="W29" s="10">
        <f t="shared" si="8"/>
        <v>0</v>
      </c>
      <c r="X29" s="9">
        <f t="shared" si="9"/>
        <v>0.10694444444444501</v>
      </c>
      <c r="Y29" s="10">
        <f t="shared" si="10"/>
        <v>11</v>
      </c>
      <c r="Z29" s="10">
        <f t="shared" si="11"/>
        <v>6</v>
      </c>
    </row>
    <row r="30" spans="1:26" ht="15" customHeight="1" x14ac:dyDescent="0.2">
      <c r="A30" s="3">
        <v>24</v>
      </c>
      <c r="B30" s="4" t="s">
        <v>22</v>
      </c>
      <c r="C30" s="4" t="s">
        <v>52</v>
      </c>
      <c r="D30" s="4" t="s">
        <v>30</v>
      </c>
      <c r="E30" s="5">
        <v>0.39722222222222198</v>
      </c>
      <c r="F30" s="5"/>
      <c r="G30" s="5" t="str">
        <f t="shared" si="0"/>
        <v/>
      </c>
      <c r="H30" s="5">
        <v>0.41724537037037002</v>
      </c>
      <c r="I30" s="5" t="str">
        <f t="shared" si="1"/>
        <v/>
      </c>
      <c r="J30" s="5">
        <v>0.442696759259259</v>
      </c>
      <c r="K30" s="5">
        <f t="shared" si="2"/>
        <v>2.5451388888888982E-2</v>
      </c>
      <c r="L30" s="5">
        <v>0.45993055555555601</v>
      </c>
      <c r="M30" s="5">
        <f t="shared" si="3"/>
        <v>1.723379629629701E-2</v>
      </c>
      <c r="N30" s="5">
        <v>0.47704861111111102</v>
      </c>
      <c r="O30" s="5">
        <f t="shared" si="4"/>
        <v>1.7118055555555012E-2</v>
      </c>
      <c r="P30" s="5">
        <v>0.50533564814814802</v>
      </c>
      <c r="Q30" s="5">
        <f t="shared" si="5"/>
        <v>2.8287037037036999E-2</v>
      </c>
      <c r="R30" s="5">
        <v>0.512314814814815</v>
      </c>
      <c r="S30" s="5">
        <f t="shared" si="6"/>
        <v>6.9791666666669805E-3</v>
      </c>
      <c r="T30" s="5">
        <v>0.52916666666666701</v>
      </c>
      <c r="U30" s="5">
        <f t="shared" si="7"/>
        <v>0.13194444444444503</v>
      </c>
      <c r="V30" s="3">
        <v>0</v>
      </c>
      <c r="W30" s="6">
        <f t="shared" si="8"/>
        <v>0</v>
      </c>
      <c r="X30" s="5">
        <f t="shared" si="9"/>
        <v>0.13194444444444503</v>
      </c>
      <c r="Y30" s="6">
        <f t="shared" si="10"/>
        <v>34</v>
      </c>
      <c r="Z30" s="6">
        <f t="shared" si="11"/>
        <v>8</v>
      </c>
    </row>
    <row r="31" spans="1:26" ht="15" customHeight="1" x14ac:dyDescent="0.2">
      <c r="A31" s="7">
        <v>25</v>
      </c>
      <c r="B31" s="8" t="s">
        <v>20</v>
      </c>
      <c r="C31" s="8" t="s">
        <v>53</v>
      </c>
      <c r="D31" s="8" t="s">
        <v>30</v>
      </c>
      <c r="E31" s="9">
        <v>0.39722222222222198</v>
      </c>
      <c r="F31" s="9">
        <v>0.39755787037036999</v>
      </c>
      <c r="G31" s="9">
        <f t="shared" si="0"/>
        <v>3.3564814814801558E-4</v>
      </c>
      <c r="H31" s="9">
        <v>0.42087962962962999</v>
      </c>
      <c r="I31" s="9">
        <f t="shared" si="1"/>
        <v>2.332175925926E-2</v>
      </c>
      <c r="J31" s="9">
        <v>0.42386574074074101</v>
      </c>
      <c r="K31" s="9">
        <f t="shared" si="2"/>
        <v>2.9861111111110228E-3</v>
      </c>
      <c r="L31" s="9">
        <v>0.43351851851851902</v>
      </c>
      <c r="M31" s="9">
        <f t="shared" si="3"/>
        <v>9.6527777777780099E-3</v>
      </c>
      <c r="N31" s="9">
        <v>0.45446759259259301</v>
      </c>
      <c r="O31" s="9">
        <f t="shared" si="4"/>
        <v>2.0949074074073981E-2</v>
      </c>
      <c r="P31" s="9">
        <v>0.45964120370370398</v>
      </c>
      <c r="Q31" s="9">
        <f t="shared" si="5"/>
        <v>5.1736111111109762E-3</v>
      </c>
      <c r="R31" s="9"/>
      <c r="S31" s="9" t="str">
        <f t="shared" si="6"/>
        <v/>
      </c>
      <c r="T31" s="9">
        <v>0.47083333333333299</v>
      </c>
      <c r="U31" s="9">
        <f t="shared" si="7"/>
        <v>7.3611111111111016E-2</v>
      </c>
      <c r="V31" s="7">
        <v>0</v>
      </c>
      <c r="W31" s="10">
        <f t="shared" si="8"/>
        <v>0</v>
      </c>
      <c r="X31" s="9">
        <f t="shared" si="9"/>
        <v>7.3611111111111016E-2</v>
      </c>
      <c r="Y31" s="10">
        <f t="shared" si="10"/>
        <v>1</v>
      </c>
      <c r="Z31" s="10">
        <f t="shared" si="11"/>
        <v>1</v>
      </c>
    </row>
    <row r="32" spans="1:26" ht="15" customHeight="1" x14ac:dyDescent="0.2">
      <c r="A32" s="3">
        <v>26</v>
      </c>
      <c r="B32" s="4" t="s">
        <v>20</v>
      </c>
      <c r="C32" s="4" t="s">
        <v>54</v>
      </c>
      <c r="D32" s="4" t="s">
        <v>30</v>
      </c>
      <c r="E32" s="5">
        <v>0.39722222222222198</v>
      </c>
      <c r="F32" s="5">
        <v>0.39758101851851901</v>
      </c>
      <c r="G32" s="5">
        <f t="shared" si="0"/>
        <v>3.5879629629703702E-4</v>
      </c>
      <c r="H32" s="5">
        <v>0.42019675925925898</v>
      </c>
      <c r="I32" s="5">
        <f t="shared" si="1"/>
        <v>2.2615740740739965E-2</v>
      </c>
      <c r="J32" s="5">
        <v>0.423877314814815</v>
      </c>
      <c r="K32" s="5">
        <f t="shared" si="2"/>
        <v>3.6805555555560199E-3</v>
      </c>
      <c r="L32" s="5">
        <v>0.43347222222222198</v>
      </c>
      <c r="M32" s="5">
        <f t="shared" si="3"/>
        <v>9.5949074074069829E-3</v>
      </c>
      <c r="N32" s="5">
        <v>0.45447916666666699</v>
      </c>
      <c r="O32" s="5">
        <f t="shared" si="4"/>
        <v>2.1006944444445008E-2</v>
      </c>
      <c r="P32" s="5"/>
      <c r="Q32" s="5" t="str">
        <f t="shared" si="5"/>
        <v/>
      </c>
      <c r="R32" s="5"/>
      <c r="S32" s="5" t="str">
        <f t="shared" si="6"/>
        <v/>
      </c>
      <c r="T32" s="5">
        <v>0.47084490740740698</v>
      </c>
      <c r="U32" s="5">
        <f t="shared" si="7"/>
        <v>7.3622685185184999E-2</v>
      </c>
      <c r="V32" s="3">
        <v>0</v>
      </c>
      <c r="W32" s="6">
        <f t="shared" si="8"/>
        <v>0</v>
      </c>
      <c r="X32" s="5">
        <f t="shared" si="9"/>
        <v>7.3622685185184999E-2</v>
      </c>
      <c r="Y32" s="6">
        <f t="shared" si="10"/>
        <v>2</v>
      </c>
      <c r="Z32" s="6">
        <f t="shared" si="11"/>
        <v>2</v>
      </c>
    </row>
    <row r="33" spans="1:26" ht="15" customHeight="1" x14ac:dyDescent="0.2">
      <c r="A33" s="7">
        <v>27</v>
      </c>
      <c r="B33" s="8" t="s">
        <v>22</v>
      </c>
      <c r="C33" s="8" t="s">
        <v>55</v>
      </c>
      <c r="D33" s="8" t="s">
        <v>30</v>
      </c>
      <c r="E33" s="9">
        <v>0.39722222222222198</v>
      </c>
      <c r="F33" s="9"/>
      <c r="G33" s="9" t="str">
        <f t="shared" si="0"/>
        <v/>
      </c>
      <c r="H33" s="9">
        <v>0.42135416666666697</v>
      </c>
      <c r="I33" s="9" t="str">
        <f t="shared" si="1"/>
        <v/>
      </c>
      <c r="J33" s="9">
        <v>0.438194444444444</v>
      </c>
      <c r="K33" s="9">
        <f t="shared" si="2"/>
        <v>1.6840277777777024E-2</v>
      </c>
      <c r="L33" s="9">
        <v>0.45099537037037002</v>
      </c>
      <c r="M33" s="9">
        <f t="shared" si="3"/>
        <v>1.2800925925926021E-2</v>
      </c>
      <c r="N33" s="9">
        <v>0.46606481481481499</v>
      </c>
      <c r="O33" s="9">
        <f t="shared" si="4"/>
        <v>1.5069444444444968E-2</v>
      </c>
      <c r="P33" s="9">
        <v>0.50891203703703702</v>
      </c>
      <c r="Q33" s="9">
        <f t="shared" si="5"/>
        <v>4.2847222222222037E-2</v>
      </c>
      <c r="R33" s="9"/>
      <c r="S33" s="9" t="str">
        <f t="shared" si="6"/>
        <v/>
      </c>
      <c r="T33" s="9">
        <v>0.52569444444444502</v>
      </c>
      <c r="U33" s="9">
        <f t="shared" si="7"/>
        <v>0.12847222222222304</v>
      </c>
      <c r="V33" s="7">
        <v>0</v>
      </c>
      <c r="W33" s="10">
        <f t="shared" si="8"/>
        <v>0</v>
      </c>
      <c r="X33" s="9">
        <f t="shared" si="9"/>
        <v>0.12847222222222304</v>
      </c>
      <c r="Y33" s="10">
        <f t="shared" si="10"/>
        <v>29</v>
      </c>
      <c r="Z33" s="10">
        <f t="shared" si="11"/>
        <v>6</v>
      </c>
    </row>
    <row r="34" spans="1:26" ht="15" customHeight="1" x14ac:dyDescent="0.2">
      <c r="A34" s="3">
        <v>29</v>
      </c>
      <c r="B34" s="4" t="s">
        <v>22</v>
      </c>
      <c r="C34" s="4" t="s">
        <v>56</v>
      </c>
      <c r="D34" s="4" t="s">
        <v>30</v>
      </c>
      <c r="E34" s="5">
        <v>0.39722222222222198</v>
      </c>
      <c r="F34" s="5">
        <v>0.39831018518518502</v>
      </c>
      <c r="G34" s="5">
        <f t="shared" si="0"/>
        <v>1.0879629629630405E-3</v>
      </c>
      <c r="H34" s="5">
        <v>0.41697916666666701</v>
      </c>
      <c r="I34" s="5">
        <f t="shared" si="1"/>
        <v>1.8668981481481994E-2</v>
      </c>
      <c r="J34" s="5">
        <v>0.43383101851851902</v>
      </c>
      <c r="K34" s="5">
        <f t="shared" si="2"/>
        <v>1.6851851851852007E-2</v>
      </c>
      <c r="L34" s="5">
        <v>0.44971064814814798</v>
      </c>
      <c r="M34" s="5">
        <f t="shared" si="3"/>
        <v>1.5879629629628966E-2</v>
      </c>
      <c r="N34" s="5">
        <v>0.46409722222222199</v>
      </c>
      <c r="O34" s="5">
        <f t="shared" si="4"/>
        <v>1.438657407407401E-2</v>
      </c>
      <c r="P34" s="5">
        <v>0.488032407407407</v>
      </c>
      <c r="Q34" s="5">
        <f t="shared" si="5"/>
        <v>2.3935185185185004E-2</v>
      </c>
      <c r="R34" s="5"/>
      <c r="S34" s="5" t="str">
        <f t="shared" si="6"/>
        <v/>
      </c>
      <c r="T34" s="5">
        <v>0.50416666666666698</v>
      </c>
      <c r="U34" s="5">
        <f t="shared" si="7"/>
        <v>0.10694444444444501</v>
      </c>
      <c r="V34" s="3">
        <v>0</v>
      </c>
      <c r="W34" s="6">
        <f t="shared" si="8"/>
        <v>0</v>
      </c>
      <c r="X34" s="5">
        <f t="shared" si="9"/>
        <v>0.10694444444444501</v>
      </c>
      <c r="Y34" s="6">
        <f t="shared" si="10"/>
        <v>11</v>
      </c>
      <c r="Z34" s="6">
        <f t="shared" si="11"/>
        <v>1</v>
      </c>
    </row>
    <row r="35" spans="1:26" ht="15" customHeight="1" x14ac:dyDescent="0.2">
      <c r="A35" s="7">
        <v>30</v>
      </c>
      <c r="B35" s="8" t="s">
        <v>20</v>
      </c>
      <c r="C35" s="8" t="s">
        <v>57</v>
      </c>
      <c r="D35" s="8" t="s">
        <v>30</v>
      </c>
      <c r="E35" s="9">
        <v>0.39722222222222198</v>
      </c>
      <c r="F35" s="9">
        <v>0.39768518518518498</v>
      </c>
      <c r="G35" s="9">
        <f t="shared" si="0"/>
        <v>4.6296296296299833E-4</v>
      </c>
      <c r="H35" s="9">
        <v>0.41547453703703702</v>
      </c>
      <c r="I35" s="9">
        <f t="shared" si="1"/>
        <v>1.7789351851852042E-2</v>
      </c>
      <c r="J35" s="9">
        <v>0.429074074074074</v>
      </c>
      <c r="K35" s="9">
        <f t="shared" si="2"/>
        <v>1.3599537037036979E-2</v>
      </c>
      <c r="L35" s="9">
        <v>0.45421296296296299</v>
      </c>
      <c r="M35" s="9">
        <f t="shared" si="3"/>
        <v>2.5138888888888988E-2</v>
      </c>
      <c r="N35" s="9">
        <v>0.46996527777777802</v>
      </c>
      <c r="O35" s="9">
        <f t="shared" si="4"/>
        <v>1.5752314814815038E-2</v>
      </c>
      <c r="P35" s="9">
        <v>0.47482638888888901</v>
      </c>
      <c r="Q35" s="9">
        <f t="shared" si="5"/>
        <v>4.8611111111109828E-3</v>
      </c>
      <c r="R35" s="9"/>
      <c r="S35" s="9" t="str">
        <f t="shared" si="6"/>
        <v/>
      </c>
      <c r="T35" s="9">
        <v>0.48958333333333298</v>
      </c>
      <c r="U35" s="9">
        <f t="shared" si="7"/>
        <v>9.2361111111111005E-2</v>
      </c>
      <c r="V35" s="7">
        <v>0</v>
      </c>
      <c r="W35" s="10">
        <f t="shared" si="8"/>
        <v>0</v>
      </c>
      <c r="X35" s="9">
        <f t="shared" si="9"/>
        <v>9.2361111111111005E-2</v>
      </c>
      <c r="Y35" s="10">
        <f t="shared" si="10"/>
        <v>5</v>
      </c>
      <c r="Z35" s="10">
        <f t="shared" si="11"/>
        <v>3</v>
      </c>
    </row>
    <row r="36" spans="1:26" ht="15" customHeight="1" x14ac:dyDescent="0.2">
      <c r="A36" s="3">
        <v>31</v>
      </c>
      <c r="B36" s="4" t="s">
        <v>20</v>
      </c>
      <c r="C36" s="4" t="s">
        <v>58</v>
      </c>
      <c r="D36" s="4" t="s">
        <v>30</v>
      </c>
      <c r="E36" s="5">
        <v>0.39722222222222198</v>
      </c>
      <c r="F36" s="5">
        <v>0.397592592592593</v>
      </c>
      <c r="G36" s="5">
        <f t="shared" si="0"/>
        <v>3.7037037037102039E-4</v>
      </c>
      <c r="H36" s="5">
        <v>0.41591435185185199</v>
      </c>
      <c r="I36" s="5">
        <f t="shared" si="1"/>
        <v>1.8321759259258996E-2</v>
      </c>
      <c r="J36" s="5">
        <v>0.43429398148148202</v>
      </c>
      <c r="K36" s="5">
        <f t="shared" si="2"/>
        <v>1.8379629629630023E-2</v>
      </c>
      <c r="L36" s="5">
        <v>0.449699074074074</v>
      </c>
      <c r="M36" s="5">
        <f t="shared" si="3"/>
        <v>1.5405092592591985E-2</v>
      </c>
      <c r="N36" s="5">
        <v>0.463900462962963</v>
      </c>
      <c r="O36" s="5">
        <f t="shared" si="4"/>
        <v>1.4201388888888999E-2</v>
      </c>
      <c r="P36" s="5">
        <v>0.489953703703704</v>
      </c>
      <c r="Q36" s="5">
        <f t="shared" si="5"/>
        <v>2.6053240740741002E-2</v>
      </c>
      <c r="R36" s="5"/>
      <c r="S36" s="5" t="str">
        <f t="shared" si="6"/>
        <v/>
      </c>
      <c r="T36" s="5">
        <v>0.50416666666666698</v>
      </c>
      <c r="U36" s="5">
        <f t="shared" si="7"/>
        <v>0.10694444444444501</v>
      </c>
      <c r="V36" s="3">
        <v>0</v>
      </c>
      <c r="W36" s="6">
        <f t="shared" si="8"/>
        <v>0</v>
      </c>
      <c r="X36" s="5">
        <f t="shared" si="9"/>
        <v>0.10694444444444501</v>
      </c>
      <c r="Y36" s="6">
        <f t="shared" si="10"/>
        <v>11</v>
      </c>
      <c r="Z36" s="6">
        <f t="shared" si="11"/>
        <v>6</v>
      </c>
    </row>
    <row r="37" spans="1:26" ht="15" customHeight="1" x14ac:dyDescent="0.2">
      <c r="A37" s="7">
        <v>32</v>
      </c>
      <c r="B37" s="8" t="s">
        <v>22</v>
      </c>
      <c r="C37" s="8" t="s">
        <v>59</v>
      </c>
      <c r="D37" s="8" t="s">
        <v>30</v>
      </c>
      <c r="E37" s="9">
        <v>0.39722222222222198</v>
      </c>
      <c r="F37" s="9"/>
      <c r="G37" s="9" t="str">
        <f t="shared" si="0"/>
        <v/>
      </c>
      <c r="H37" s="9"/>
      <c r="I37" s="9" t="str">
        <f t="shared" si="1"/>
        <v/>
      </c>
      <c r="J37" s="9"/>
      <c r="K37" s="9" t="str">
        <f t="shared" si="2"/>
        <v/>
      </c>
      <c r="L37" s="9">
        <v>0.45280092592592602</v>
      </c>
      <c r="M37" s="9" t="str">
        <f t="shared" si="3"/>
        <v/>
      </c>
      <c r="N37" s="9">
        <v>0.47039351851851902</v>
      </c>
      <c r="O37" s="9">
        <f t="shared" si="4"/>
        <v>1.7592592592592993E-2</v>
      </c>
      <c r="P37" s="9"/>
      <c r="Q37" s="9" t="str">
        <f t="shared" si="5"/>
        <v/>
      </c>
      <c r="R37" s="9">
        <v>0.50915509259259295</v>
      </c>
      <c r="S37" s="9" t="str">
        <f t="shared" si="6"/>
        <v/>
      </c>
      <c r="T37" s="9">
        <v>0.53263888888888899</v>
      </c>
      <c r="U37" s="9">
        <f t="shared" si="7"/>
        <v>0.13541666666666702</v>
      </c>
      <c r="V37" s="7">
        <v>0</v>
      </c>
      <c r="W37" s="10">
        <f t="shared" si="8"/>
        <v>0</v>
      </c>
      <c r="X37" s="9">
        <f t="shared" si="9"/>
        <v>0.13541666666666702</v>
      </c>
      <c r="Y37" s="10">
        <f t="shared" si="10"/>
        <v>37</v>
      </c>
      <c r="Z37" s="10">
        <f t="shared" si="11"/>
        <v>10</v>
      </c>
    </row>
    <row r="38" spans="1:26" ht="15" customHeight="1" x14ac:dyDescent="0.2">
      <c r="A38" s="3">
        <v>33</v>
      </c>
      <c r="B38" s="4" t="s">
        <v>21</v>
      </c>
      <c r="C38" s="4" t="s">
        <v>60</v>
      </c>
      <c r="D38" s="4" t="s">
        <v>30</v>
      </c>
      <c r="E38" s="5">
        <v>0.39722222222222198</v>
      </c>
      <c r="F38" s="5">
        <v>0.3984375</v>
      </c>
      <c r="G38" s="5">
        <f t="shared" si="0"/>
        <v>1.2152777777780233E-3</v>
      </c>
      <c r="H38" s="5"/>
      <c r="I38" s="5" t="str">
        <f t="shared" si="1"/>
        <v/>
      </c>
      <c r="J38" s="5"/>
      <c r="K38" s="5" t="str">
        <f t="shared" si="2"/>
        <v/>
      </c>
      <c r="L38" s="5">
        <v>0.42767361111111102</v>
      </c>
      <c r="M38" s="5" t="str">
        <f t="shared" si="3"/>
        <v/>
      </c>
      <c r="N38" s="5">
        <v>0.46118055555555598</v>
      </c>
      <c r="O38" s="5">
        <f t="shared" si="4"/>
        <v>3.3506944444444964E-2</v>
      </c>
      <c r="P38" s="5">
        <v>0.49200231481481499</v>
      </c>
      <c r="Q38" s="5">
        <f t="shared" si="5"/>
        <v>3.0821759259259007E-2</v>
      </c>
      <c r="R38" s="5"/>
      <c r="S38" s="5" t="str">
        <f t="shared" si="6"/>
        <v/>
      </c>
      <c r="T38" s="5">
        <v>0.51805555555555605</v>
      </c>
      <c r="U38" s="5">
        <f t="shared" si="7"/>
        <v>0.12083333333333407</v>
      </c>
      <c r="V38" s="3">
        <v>0</v>
      </c>
      <c r="W38" s="6">
        <f t="shared" si="8"/>
        <v>0</v>
      </c>
      <c r="X38" s="5">
        <f t="shared" si="9"/>
        <v>0.12083333333333407</v>
      </c>
      <c r="Y38" s="6">
        <f t="shared" si="10"/>
        <v>23</v>
      </c>
      <c r="Z38" s="6">
        <f t="shared" si="11"/>
        <v>9</v>
      </c>
    </row>
    <row r="39" spans="1:26" ht="15" customHeight="1" x14ac:dyDescent="0.2">
      <c r="A39" s="7">
        <v>34</v>
      </c>
      <c r="B39" s="8" t="s">
        <v>21</v>
      </c>
      <c r="C39" s="8" t="s">
        <v>61</v>
      </c>
      <c r="D39" s="8" t="s">
        <v>30</v>
      </c>
      <c r="E39" s="9">
        <v>0.39722222222222198</v>
      </c>
      <c r="F39" s="9">
        <v>0.39825231481481499</v>
      </c>
      <c r="G39" s="9">
        <f t="shared" si="0"/>
        <v>1.0300925925930127E-3</v>
      </c>
      <c r="H39" s="9"/>
      <c r="I39" s="9" t="str">
        <f t="shared" si="1"/>
        <v/>
      </c>
      <c r="J39" s="9"/>
      <c r="K39" s="9" t="str">
        <f t="shared" si="2"/>
        <v/>
      </c>
      <c r="L39" s="9">
        <v>0.44321759259259302</v>
      </c>
      <c r="M39" s="9" t="str">
        <f t="shared" si="3"/>
        <v/>
      </c>
      <c r="N39" s="9">
        <v>0.45041666666666702</v>
      </c>
      <c r="O39" s="9">
        <f t="shared" si="4"/>
        <v>7.1990740740739967E-3</v>
      </c>
      <c r="P39" s="9">
        <v>0.45959490740740699</v>
      </c>
      <c r="Q39" s="9">
        <f t="shared" si="5"/>
        <v>9.1782407407399735E-3</v>
      </c>
      <c r="R39" s="9">
        <v>0.47790509259259301</v>
      </c>
      <c r="S39" s="9">
        <f t="shared" si="6"/>
        <v>1.8310185185186012E-2</v>
      </c>
      <c r="T39" s="9">
        <v>0.5</v>
      </c>
      <c r="U39" s="9">
        <f t="shared" si="7"/>
        <v>0.10277777777777802</v>
      </c>
      <c r="V39" s="7">
        <v>0</v>
      </c>
      <c r="W39" s="10">
        <f t="shared" si="8"/>
        <v>0</v>
      </c>
      <c r="X39" s="9">
        <f t="shared" si="9"/>
        <v>0.10277777777777802</v>
      </c>
      <c r="Y39" s="10">
        <f t="shared" si="10"/>
        <v>8</v>
      </c>
      <c r="Z39" s="10">
        <f t="shared" si="11"/>
        <v>4</v>
      </c>
    </row>
    <row r="40" spans="1:26" ht="15" customHeight="1" x14ac:dyDescent="0.2">
      <c r="A40" s="3">
        <v>35</v>
      </c>
      <c r="B40" s="4" t="s">
        <v>21</v>
      </c>
      <c r="C40" s="4" t="s">
        <v>62</v>
      </c>
      <c r="D40" s="4" t="s">
        <v>30</v>
      </c>
      <c r="E40" s="5">
        <v>0.39722222222222198</v>
      </c>
      <c r="F40" s="5">
        <v>0.39872685185185203</v>
      </c>
      <c r="G40" s="5">
        <f t="shared" si="0"/>
        <v>1.5046296296300499E-3</v>
      </c>
      <c r="H40" s="5">
        <v>0.43089120370370398</v>
      </c>
      <c r="I40" s="5">
        <f t="shared" si="1"/>
        <v>3.2164351851851958E-2</v>
      </c>
      <c r="J40" s="5">
        <v>0.46167824074074099</v>
      </c>
      <c r="K40" s="5">
        <f t="shared" si="2"/>
        <v>3.0787037037037002E-2</v>
      </c>
      <c r="L40" s="5">
        <v>0.47407407407407398</v>
      </c>
      <c r="M40" s="5">
        <f t="shared" si="3"/>
        <v>1.2395833333332995E-2</v>
      </c>
      <c r="N40" s="5">
        <v>0.49292824074074099</v>
      </c>
      <c r="O40" s="5">
        <f t="shared" si="4"/>
        <v>1.8854166666667005E-2</v>
      </c>
      <c r="P40" s="5">
        <v>0.52865740740740697</v>
      </c>
      <c r="Q40" s="5">
        <f t="shared" si="5"/>
        <v>3.5729166666665979E-2</v>
      </c>
      <c r="R40" s="5">
        <v>0.53818287037037005</v>
      </c>
      <c r="S40" s="5">
        <f t="shared" si="6"/>
        <v>9.5254629629630827E-3</v>
      </c>
      <c r="T40" s="5">
        <v>0.55902777777777801</v>
      </c>
      <c r="U40" s="5">
        <f t="shared" si="7"/>
        <v>0.16180555555555604</v>
      </c>
      <c r="V40" s="3">
        <v>0</v>
      </c>
      <c r="W40" s="6">
        <f t="shared" si="8"/>
        <v>0</v>
      </c>
      <c r="X40" s="5">
        <f t="shared" si="9"/>
        <v>0.16180555555555604</v>
      </c>
      <c r="Y40" s="6">
        <f t="shared" si="10"/>
        <v>44</v>
      </c>
      <c r="Z40" s="6">
        <f t="shared" si="11"/>
        <v>20</v>
      </c>
    </row>
    <row r="41" spans="1:26" ht="15" customHeight="1" x14ac:dyDescent="0.2">
      <c r="A41" s="7">
        <v>36</v>
      </c>
      <c r="B41" s="8" t="s">
        <v>22</v>
      </c>
      <c r="C41" s="8" t="s">
        <v>63</v>
      </c>
      <c r="D41" s="8" t="s">
        <v>30</v>
      </c>
      <c r="E41" s="9">
        <v>0.39722222222222198</v>
      </c>
      <c r="F41" s="9"/>
      <c r="G41" s="9" t="str">
        <f t="shared" si="0"/>
        <v/>
      </c>
      <c r="H41" s="9"/>
      <c r="I41" s="9" t="str">
        <f t="shared" si="1"/>
        <v/>
      </c>
      <c r="J41" s="9"/>
      <c r="K41" s="9" t="str">
        <f t="shared" si="2"/>
        <v/>
      </c>
      <c r="L41" s="9">
        <v>0.45018518518518502</v>
      </c>
      <c r="M41" s="9" t="str">
        <f t="shared" si="3"/>
        <v/>
      </c>
      <c r="N41" s="9">
        <v>0.46629629629629599</v>
      </c>
      <c r="O41" s="9">
        <f t="shared" si="4"/>
        <v>1.6111111111110965E-2</v>
      </c>
      <c r="P41" s="9">
        <v>0.508310185185185</v>
      </c>
      <c r="Q41" s="9">
        <f t="shared" si="5"/>
        <v>4.2013888888889017E-2</v>
      </c>
      <c r="R41" s="9"/>
      <c r="S41" s="9" t="str">
        <f t="shared" si="6"/>
        <v/>
      </c>
      <c r="T41" s="9">
        <v>0.52916666666666701</v>
      </c>
      <c r="U41" s="9">
        <f t="shared" si="7"/>
        <v>0.13194444444444503</v>
      </c>
      <c r="V41" s="7">
        <v>0</v>
      </c>
      <c r="W41" s="10">
        <f t="shared" si="8"/>
        <v>0</v>
      </c>
      <c r="X41" s="9">
        <f t="shared" si="9"/>
        <v>0.13194444444444503</v>
      </c>
      <c r="Y41" s="10">
        <f t="shared" si="10"/>
        <v>34</v>
      </c>
      <c r="Z41" s="10">
        <f t="shared" si="11"/>
        <v>8</v>
      </c>
    </row>
    <row r="42" spans="1:26" ht="15" customHeight="1" x14ac:dyDescent="0.2">
      <c r="A42" s="3">
        <v>37</v>
      </c>
      <c r="B42" s="4" t="s">
        <v>21</v>
      </c>
      <c r="C42" s="4" t="s">
        <v>64</v>
      </c>
      <c r="D42" s="4" t="s">
        <v>30</v>
      </c>
      <c r="E42" s="5">
        <v>0.39722222222222198</v>
      </c>
      <c r="F42" s="5"/>
      <c r="G42" s="5" t="str">
        <f t="shared" si="0"/>
        <v/>
      </c>
      <c r="H42" s="5">
        <v>0.41803240740740699</v>
      </c>
      <c r="I42" s="5" t="str">
        <f t="shared" si="1"/>
        <v/>
      </c>
      <c r="J42" s="5">
        <v>0.43295138888888901</v>
      </c>
      <c r="K42" s="5">
        <f t="shared" si="2"/>
        <v>1.4918981481482019E-2</v>
      </c>
      <c r="L42" s="5">
        <v>0.44035879629629598</v>
      </c>
      <c r="M42" s="5">
        <f t="shared" si="3"/>
        <v>7.407407407406974E-3</v>
      </c>
      <c r="N42" s="5">
        <v>0.45365740740740701</v>
      </c>
      <c r="O42" s="5">
        <f t="shared" si="4"/>
        <v>1.3298611111111025E-2</v>
      </c>
      <c r="P42" s="5">
        <v>0.469675925925926</v>
      </c>
      <c r="Q42" s="5">
        <f t="shared" si="5"/>
        <v>1.6018518518518987E-2</v>
      </c>
      <c r="R42" s="5">
        <v>0.47534722222222198</v>
      </c>
      <c r="S42" s="5">
        <f t="shared" si="6"/>
        <v>5.6712962962959801E-3</v>
      </c>
      <c r="T42" s="5">
        <v>0.48888888888888898</v>
      </c>
      <c r="U42" s="5">
        <f t="shared" si="7"/>
        <v>9.1666666666667007E-2</v>
      </c>
      <c r="V42" s="3">
        <v>0</v>
      </c>
      <c r="W42" s="6">
        <f t="shared" si="8"/>
        <v>0</v>
      </c>
      <c r="X42" s="5">
        <f t="shared" si="9"/>
        <v>9.1666666666667007E-2</v>
      </c>
      <c r="Y42" s="6">
        <f t="shared" si="10"/>
        <v>4</v>
      </c>
      <c r="Z42" s="6">
        <f t="shared" si="11"/>
        <v>2</v>
      </c>
    </row>
    <row r="43" spans="1:26" ht="15" customHeight="1" x14ac:dyDescent="0.2">
      <c r="A43" s="7">
        <v>38</v>
      </c>
      <c r="B43" s="8" t="s">
        <v>21</v>
      </c>
      <c r="C43" s="8" t="s">
        <v>65</v>
      </c>
      <c r="D43" s="8" t="s">
        <v>30</v>
      </c>
      <c r="E43" s="9">
        <v>0.39722222222222198</v>
      </c>
      <c r="F43" s="9">
        <v>0.39768518518518498</v>
      </c>
      <c r="G43" s="9">
        <f t="shared" si="0"/>
        <v>4.6296296296299833E-4</v>
      </c>
      <c r="H43" s="9"/>
      <c r="I43" s="9" t="str">
        <f t="shared" si="1"/>
        <v/>
      </c>
      <c r="J43" s="9"/>
      <c r="K43" s="9" t="str">
        <f t="shared" si="2"/>
        <v/>
      </c>
      <c r="L43" s="9">
        <v>0.427650462962963</v>
      </c>
      <c r="M43" s="9" t="str">
        <f t="shared" si="3"/>
        <v/>
      </c>
      <c r="N43" s="9">
        <v>0.44916666666666699</v>
      </c>
      <c r="O43" s="9">
        <f t="shared" si="4"/>
        <v>2.1516203703703995E-2</v>
      </c>
      <c r="P43" s="9">
        <v>0.466944444444444</v>
      </c>
      <c r="Q43" s="9">
        <f t="shared" si="5"/>
        <v>1.7777777777777004E-2</v>
      </c>
      <c r="R43" s="9">
        <v>0.47331018518518497</v>
      </c>
      <c r="S43" s="9">
        <f t="shared" si="6"/>
        <v>6.3657407407409772E-3</v>
      </c>
      <c r="T43" s="9">
        <v>0.49375000000000002</v>
      </c>
      <c r="U43" s="9">
        <f t="shared" si="7"/>
        <v>9.6527777777778045E-2</v>
      </c>
      <c r="V43" s="7">
        <v>0</v>
      </c>
      <c r="W43" s="10">
        <f t="shared" si="8"/>
        <v>0</v>
      </c>
      <c r="X43" s="9">
        <f t="shared" si="9"/>
        <v>9.6527777777778045E-2</v>
      </c>
      <c r="Y43" s="10">
        <f t="shared" si="10"/>
        <v>6</v>
      </c>
      <c r="Z43" s="10">
        <f t="shared" si="11"/>
        <v>3</v>
      </c>
    </row>
    <row r="44" spans="1:26" ht="15" customHeight="1" x14ac:dyDescent="0.2">
      <c r="A44" s="3">
        <v>39</v>
      </c>
      <c r="B44" s="4" t="s">
        <v>21</v>
      </c>
      <c r="C44" s="4" t="s">
        <v>66</v>
      </c>
      <c r="D44" s="4" t="s">
        <v>30</v>
      </c>
      <c r="E44" s="5">
        <v>0.39722222222222198</v>
      </c>
      <c r="F44" s="5">
        <v>0.39777777777777801</v>
      </c>
      <c r="G44" s="5">
        <f t="shared" si="0"/>
        <v>5.5555555555603098E-4</v>
      </c>
      <c r="H44" s="5">
        <v>0.40615740740740702</v>
      </c>
      <c r="I44" s="5">
        <f t="shared" si="1"/>
        <v>8.3796296296290151E-3</v>
      </c>
      <c r="J44" s="5">
        <v>0.42586805555555601</v>
      </c>
      <c r="K44" s="5">
        <f t="shared" si="2"/>
        <v>1.971064814814899E-2</v>
      </c>
      <c r="L44" s="5">
        <v>0.43543981481481497</v>
      </c>
      <c r="M44" s="5">
        <f t="shared" si="3"/>
        <v>9.5717592592589607E-3</v>
      </c>
      <c r="N44" s="5">
        <v>0.46427083333333302</v>
      </c>
      <c r="O44" s="5">
        <f t="shared" si="4"/>
        <v>2.8831018518518048E-2</v>
      </c>
      <c r="P44" s="5">
        <v>0.46934027777777798</v>
      </c>
      <c r="Q44" s="5">
        <f t="shared" si="5"/>
        <v>5.0694444444449593E-3</v>
      </c>
      <c r="R44" s="5"/>
      <c r="S44" s="5" t="str">
        <f t="shared" si="6"/>
        <v/>
      </c>
      <c r="T44" s="5">
        <v>0.484027777777778</v>
      </c>
      <c r="U44" s="5">
        <f t="shared" si="7"/>
        <v>8.6805555555556024E-2</v>
      </c>
      <c r="V44" s="3">
        <v>0</v>
      </c>
      <c r="W44" s="6">
        <f t="shared" si="8"/>
        <v>0</v>
      </c>
      <c r="X44" s="5">
        <f t="shared" si="9"/>
        <v>8.6805555555556024E-2</v>
      </c>
      <c r="Y44" s="6">
        <f t="shared" si="10"/>
        <v>3</v>
      </c>
      <c r="Z44" s="6">
        <f t="shared" si="11"/>
        <v>1</v>
      </c>
    </row>
    <row r="45" spans="1:26" ht="15" customHeight="1" x14ac:dyDescent="0.2">
      <c r="A45" s="7">
        <v>40</v>
      </c>
      <c r="B45" s="8" t="s">
        <v>20</v>
      </c>
      <c r="C45" s="8" t="s">
        <v>67</v>
      </c>
      <c r="D45" s="8" t="s">
        <v>30</v>
      </c>
      <c r="E45" s="9">
        <v>0.39722222222222198</v>
      </c>
      <c r="F45" s="9">
        <v>0.39787037037036999</v>
      </c>
      <c r="G45" s="9">
        <f t="shared" si="0"/>
        <v>6.4814814814800892E-4</v>
      </c>
      <c r="H45" s="9">
        <v>0.41496527777777797</v>
      </c>
      <c r="I45" s="9">
        <f t="shared" si="1"/>
        <v>1.7094907407407989E-2</v>
      </c>
      <c r="J45" s="9">
        <v>0.43208333333333299</v>
      </c>
      <c r="K45" s="9">
        <f t="shared" si="2"/>
        <v>1.7118055555555012E-2</v>
      </c>
      <c r="L45" s="9">
        <v>0.444351851851852</v>
      </c>
      <c r="M45" s="9">
        <f t="shared" si="3"/>
        <v>1.2268518518519012E-2</v>
      </c>
      <c r="N45" s="9">
        <v>0.45518518518518503</v>
      </c>
      <c r="O45" s="9">
        <f t="shared" si="4"/>
        <v>1.0833333333333028E-2</v>
      </c>
      <c r="P45" s="9">
        <v>0.49743055555555599</v>
      </c>
      <c r="Q45" s="9">
        <f t="shared" si="5"/>
        <v>4.224537037037096E-2</v>
      </c>
      <c r="R45" s="9"/>
      <c r="S45" s="9" t="str">
        <f t="shared" si="6"/>
        <v/>
      </c>
      <c r="T45" s="9">
        <v>0.51458333333333295</v>
      </c>
      <c r="U45" s="9">
        <f t="shared" si="7"/>
        <v>0.11736111111111097</v>
      </c>
      <c r="V45" s="7">
        <v>0</v>
      </c>
      <c r="W45" s="10">
        <f t="shared" si="8"/>
        <v>0</v>
      </c>
      <c r="X45" s="9">
        <f t="shared" si="9"/>
        <v>0.11736111111111097</v>
      </c>
      <c r="Y45" s="10">
        <f t="shared" si="10"/>
        <v>20</v>
      </c>
      <c r="Z45" s="10">
        <f t="shared" si="11"/>
        <v>9</v>
      </c>
    </row>
    <row r="46" spans="1:26" ht="15" customHeight="1" x14ac:dyDescent="0.2">
      <c r="A46" s="3">
        <v>41</v>
      </c>
      <c r="B46" s="4" t="s">
        <v>22</v>
      </c>
      <c r="C46" s="4" t="s">
        <v>68</v>
      </c>
      <c r="D46" s="4" t="s">
        <v>30</v>
      </c>
      <c r="E46" s="5">
        <v>0.39722222222222198</v>
      </c>
      <c r="F46" s="5">
        <v>0.397708333333333</v>
      </c>
      <c r="G46" s="5">
        <f t="shared" si="0"/>
        <v>4.8611111111102057E-4</v>
      </c>
      <c r="H46" s="5">
        <v>0.42424768518518502</v>
      </c>
      <c r="I46" s="5">
        <f t="shared" si="1"/>
        <v>2.6539351851852022E-2</v>
      </c>
      <c r="J46" s="5">
        <v>0.44607638888888901</v>
      </c>
      <c r="K46" s="5">
        <f t="shared" si="2"/>
        <v>2.1828703703703989E-2</v>
      </c>
      <c r="L46" s="5">
        <v>0.45817129629629599</v>
      </c>
      <c r="M46" s="5">
        <f t="shared" si="3"/>
        <v>1.2094907407406985E-2</v>
      </c>
      <c r="N46" s="5">
        <v>0.474097222222222</v>
      </c>
      <c r="O46" s="5">
        <f t="shared" si="4"/>
        <v>1.592592592592601E-2</v>
      </c>
      <c r="P46" s="5">
        <v>0.50214120370370396</v>
      </c>
      <c r="Q46" s="5">
        <f t="shared" si="5"/>
        <v>2.8043981481481961E-2</v>
      </c>
      <c r="R46" s="5">
        <v>0.50984953703703695</v>
      </c>
      <c r="S46" s="5">
        <f t="shared" si="6"/>
        <v>7.708333333332984E-3</v>
      </c>
      <c r="T46" s="5">
        <v>0.52291666666666703</v>
      </c>
      <c r="U46" s="5">
        <f t="shared" si="7"/>
        <v>0.12569444444444505</v>
      </c>
      <c r="V46" s="3">
        <v>0</v>
      </c>
      <c r="W46" s="6">
        <f t="shared" si="8"/>
        <v>0</v>
      </c>
      <c r="X46" s="5">
        <f t="shared" si="9"/>
        <v>0.12569444444444505</v>
      </c>
      <c r="Y46" s="6">
        <f t="shared" si="10"/>
        <v>28</v>
      </c>
      <c r="Z46" s="6">
        <f t="shared" si="11"/>
        <v>5</v>
      </c>
    </row>
    <row r="47" spans="1:26" ht="15" customHeight="1" x14ac:dyDescent="0.2">
      <c r="A47" s="7">
        <v>42</v>
      </c>
      <c r="B47" s="8" t="s">
        <v>21</v>
      </c>
      <c r="C47" s="8" t="s">
        <v>69</v>
      </c>
      <c r="D47" s="8" t="s">
        <v>30</v>
      </c>
      <c r="E47" s="9">
        <v>0.39722222222222198</v>
      </c>
      <c r="F47" s="9">
        <v>0.39833333333333298</v>
      </c>
      <c r="G47" s="9">
        <f t="shared" si="0"/>
        <v>1.1111111111110072E-3</v>
      </c>
      <c r="H47" s="9"/>
      <c r="I47" s="9" t="str">
        <f t="shared" si="1"/>
        <v/>
      </c>
      <c r="J47" s="9"/>
      <c r="K47" s="9" t="str">
        <f t="shared" si="2"/>
        <v/>
      </c>
      <c r="L47" s="9">
        <v>0.47018518518518498</v>
      </c>
      <c r="M47" s="9" t="str">
        <f t="shared" si="3"/>
        <v/>
      </c>
      <c r="N47" s="9">
        <v>0.488958333333333</v>
      </c>
      <c r="O47" s="9">
        <f t="shared" si="4"/>
        <v>1.8773148148148011E-2</v>
      </c>
      <c r="P47" s="9">
        <v>0.51649305555555602</v>
      </c>
      <c r="Q47" s="9">
        <f t="shared" si="5"/>
        <v>2.7534722222223029E-2</v>
      </c>
      <c r="R47" s="9">
        <v>0.52431712962962995</v>
      </c>
      <c r="S47" s="9">
        <f t="shared" si="6"/>
        <v>7.8240740740739279E-3</v>
      </c>
      <c r="T47" s="9">
        <v>0.54652777777777795</v>
      </c>
      <c r="U47" s="9">
        <f t="shared" si="7"/>
        <v>0.14930555555555597</v>
      </c>
      <c r="V47" s="7">
        <v>0</v>
      </c>
      <c r="W47" s="10">
        <f t="shared" si="8"/>
        <v>0</v>
      </c>
      <c r="X47" s="9">
        <f t="shared" si="9"/>
        <v>0.14930555555555597</v>
      </c>
      <c r="Y47" s="10">
        <f t="shared" si="10"/>
        <v>42</v>
      </c>
      <c r="Z47" s="10">
        <f t="shared" si="11"/>
        <v>18</v>
      </c>
    </row>
    <row r="48" spans="1:26" ht="15" customHeight="1" x14ac:dyDescent="0.2">
      <c r="A48" s="3">
        <v>133</v>
      </c>
      <c r="B48" s="4" t="s">
        <v>20</v>
      </c>
      <c r="C48" s="4" t="s">
        <v>70</v>
      </c>
      <c r="D48" s="4" t="s">
        <v>30</v>
      </c>
      <c r="E48" s="5">
        <v>0.39722222222222198</v>
      </c>
      <c r="F48" s="5"/>
      <c r="G48" s="5" t="str">
        <f t="shared" si="0"/>
        <v/>
      </c>
      <c r="H48" s="5">
        <v>0.41631944444444502</v>
      </c>
      <c r="I48" s="5" t="str">
        <f t="shared" si="1"/>
        <v/>
      </c>
      <c r="J48" s="5">
        <v>0.43670138888888899</v>
      </c>
      <c r="K48" s="5">
        <f t="shared" si="2"/>
        <v>2.0381944444443967E-2</v>
      </c>
      <c r="L48" s="5">
        <v>0.45372685185185202</v>
      </c>
      <c r="M48" s="5">
        <f t="shared" si="3"/>
        <v>1.7025462962963034E-2</v>
      </c>
      <c r="N48" s="5">
        <v>0.46883101851851899</v>
      </c>
      <c r="O48" s="5">
        <f t="shared" si="4"/>
        <v>1.5104166666666974E-2</v>
      </c>
      <c r="P48" s="5">
        <v>0.497384259259259</v>
      </c>
      <c r="Q48" s="5">
        <f t="shared" si="5"/>
        <v>2.8553240740740005E-2</v>
      </c>
      <c r="R48" s="5">
        <v>0.49792824074074099</v>
      </c>
      <c r="S48" s="5">
        <f t="shared" si="6"/>
        <v>5.439814814819921E-4</v>
      </c>
      <c r="T48" s="5">
        <v>0.51458333333333295</v>
      </c>
      <c r="U48" s="5">
        <f t="shared" si="7"/>
        <v>0.11736111111111097</v>
      </c>
      <c r="V48" s="3">
        <v>0</v>
      </c>
      <c r="W48" s="6">
        <f t="shared" si="8"/>
        <v>0</v>
      </c>
      <c r="X48" s="5">
        <f t="shared" si="9"/>
        <v>0.11736111111111097</v>
      </c>
      <c r="Y48" s="6">
        <f t="shared" si="10"/>
        <v>20</v>
      </c>
      <c r="Z48" s="6">
        <f t="shared" si="11"/>
        <v>9</v>
      </c>
    </row>
    <row r="49" spans="1:26" ht="15" customHeight="1" x14ac:dyDescent="0.2">
      <c r="A49" s="7">
        <v>134</v>
      </c>
      <c r="B49" s="8" t="s">
        <v>22</v>
      </c>
      <c r="C49" s="8" t="s">
        <v>71</v>
      </c>
      <c r="D49" s="8" t="s">
        <v>30</v>
      </c>
      <c r="E49" s="9">
        <v>0.39722222222222198</v>
      </c>
      <c r="F49" s="9">
        <v>0.39818287037036998</v>
      </c>
      <c r="G49" s="9">
        <f t="shared" si="0"/>
        <v>9.6064814814800226E-4</v>
      </c>
      <c r="H49" s="9">
        <v>0.41892361111111098</v>
      </c>
      <c r="I49" s="9">
        <f t="shared" si="1"/>
        <v>2.0740740740741004E-2</v>
      </c>
      <c r="J49" s="9">
        <v>0.43839120370370399</v>
      </c>
      <c r="K49" s="9">
        <f t="shared" si="2"/>
        <v>1.9467592592593008E-2</v>
      </c>
      <c r="L49" s="9">
        <v>0.471099537037037</v>
      </c>
      <c r="M49" s="9">
        <f t="shared" si="3"/>
        <v>3.2708333333333006E-2</v>
      </c>
      <c r="N49" s="9">
        <v>0.501886574074074</v>
      </c>
      <c r="O49" s="9">
        <f t="shared" si="4"/>
        <v>3.0787037037037002E-2</v>
      </c>
      <c r="P49" s="9"/>
      <c r="Q49" s="9" t="str">
        <f t="shared" si="5"/>
        <v/>
      </c>
      <c r="R49" s="9"/>
      <c r="S49" s="9" t="str">
        <f t="shared" si="6"/>
        <v/>
      </c>
      <c r="T49" s="9">
        <v>0.51944444444444504</v>
      </c>
      <c r="U49" s="9">
        <f t="shared" si="7"/>
        <v>0.12222222222222306</v>
      </c>
      <c r="V49" s="7">
        <v>0</v>
      </c>
      <c r="W49" s="10">
        <f t="shared" si="8"/>
        <v>0</v>
      </c>
      <c r="X49" s="9">
        <f t="shared" si="9"/>
        <v>0.12222222222222306</v>
      </c>
      <c r="Y49" s="10">
        <f t="shared" si="10"/>
        <v>26</v>
      </c>
      <c r="Z49" s="10">
        <f t="shared" si="11"/>
        <v>4</v>
      </c>
    </row>
    <row r="50" spans="1:26" ht="15" customHeight="1" x14ac:dyDescent="0.2">
      <c r="A50" s="3">
        <v>137</v>
      </c>
      <c r="B50" s="4" t="s">
        <v>21</v>
      </c>
      <c r="C50" s="4" t="s">
        <v>72</v>
      </c>
      <c r="D50" s="4" t="s">
        <v>30</v>
      </c>
      <c r="E50" s="5">
        <v>0.39722222222222198</v>
      </c>
      <c r="F50" s="5">
        <v>0.39822916666666702</v>
      </c>
      <c r="G50" s="5">
        <f t="shared" si="0"/>
        <v>1.0069444444450459E-3</v>
      </c>
      <c r="H50" s="5">
        <v>0.41622685185185199</v>
      </c>
      <c r="I50" s="5">
        <f t="shared" si="1"/>
        <v>1.7997685185184964E-2</v>
      </c>
      <c r="J50" s="5">
        <v>0.4375</v>
      </c>
      <c r="K50" s="5">
        <f t="shared" si="2"/>
        <v>2.1273148148148013E-2</v>
      </c>
      <c r="L50" s="5">
        <v>0.45082175925925899</v>
      </c>
      <c r="M50" s="5">
        <f t="shared" si="3"/>
        <v>1.3321759259258992E-2</v>
      </c>
      <c r="N50" s="5">
        <v>0.46644675925925899</v>
      </c>
      <c r="O50" s="5">
        <f t="shared" si="4"/>
        <v>1.5625E-2</v>
      </c>
      <c r="P50" s="5">
        <v>0.49859953703703702</v>
      </c>
      <c r="Q50" s="5">
        <f t="shared" si="5"/>
        <v>3.215277777777803E-2</v>
      </c>
      <c r="R50" s="5"/>
      <c r="S50" s="5" t="str">
        <f t="shared" si="6"/>
        <v/>
      </c>
      <c r="T50" s="5">
        <v>0.51805555555555605</v>
      </c>
      <c r="U50" s="5">
        <f t="shared" si="7"/>
        <v>0.12083333333333407</v>
      </c>
      <c r="V50" s="3">
        <v>0</v>
      </c>
      <c r="W50" s="6">
        <f t="shared" si="8"/>
        <v>0</v>
      </c>
      <c r="X50" s="5">
        <f t="shared" si="9"/>
        <v>0.12083333333333407</v>
      </c>
      <c r="Y50" s="6">
        <f t="shared" si="10"/>
        <v>23</v>
      </c>
      <c r="Z50" s="6">
        <f t="shared" si="11"/>
        <v>9</v>
      </c>
    </row>
    <row r="51" spans="1:26" ht="15" customHeight="1" x14ac:dyDescent="0.2">
      <c r="A51" s="7">
        <v>138</v>
      </c>
      <c r="B51" s="8" t="s">
        <v>22</v>
      </c>
      <c r="C51" s="8" t="s">
        <v>73</v>
      </c>
      <c r="D51" s="8" t="s">
        <v>30</v>
      </c>
      <c r="E51" s="9">
        <v>0.39722222222222198</v>
      </c>
      <c r="F51" s="9"/>
      <c r="G51" s="9" t="str">
        <f t="shared" si="0"/>
        <v/>
      </c>
      <c r="H51" s="9">
        <v>0.41668981481481498</v>
      </c>
      <c r="I51" s="9" t="str">
        <f t="shared" si="1"/>
        <v/>
      </c>
      <c r="J51" s="9">
        <v>0.44451388888888899</v>
      </c>
      <c r="K51" s="9">
        <f t="shared" si="2"/>
        <v>2.7824074074074001E-2</v>
      </c>
      <c r="L51" s="9">
        <v>0.46307870370370402</v>
      </c>
      <c r="M51" s="9">
        <f t="shared" si="3"/>
        <v>1.8564814814815034E-2</v>
      </c>
      <c r="N51" s="9">
        <v>0.48165509259259298</v>
      </c>
      <c r="O51" s="9">
        <f t="shared" si="4"/>
        <v>1.8576388888888962E-2</v>
      </c>
      <c r="P51" s="9">
        <v>0.51394675925925903</v>
      </c>
      <c r="Q51" s="9">
        <f t="shared" si="5"/>
        <v>3.2291666666666052E-2</v>
      </c>
      <c r="R51" s="9">
        <v>0.52074074074074095</v>
      </c>
      <c r="S51" s="9">
        <f t="shared" si="6"/>
        <v>6.7939814814819144E-3</v>
      </c>
      <c r="T51" s="9">
        <v>0.54097222222222197</v>
      </c>
      <c r="U51" s="9">
        <f t="shared" si="7"/>
        <v>0.14374999999999999</v>
      </c>
      <c r="V51" s="7">
        <v>0</v>
      </c>
      <c r="W51" s="10">
        <f t="shared" si="8"/>
        <v>0</v>
      </c>
      <c r="X51" s="9">
        <f t="shared" si="9"/>
        <v>0.14374999999999999</v>
      </c>
      <c r="Y51" s="10">
        <f t="shared" si="10"/>
        <v>41</v>
      </c>
      <c r="Z51" s="10">
        <f t="shared" si="11"/>
        <v>13</v>
      </c>
    </row>
    <row r="52" spans="1:26" ht="15" customHeight="1" x14ac:dyDescent="0.2">
      <c r="A52" s="3">
        <v>139</v>
      </c>
      <c r="B52" s="4" t="s">
        <v>22</v>
      </c>
      <c r="C52" s="4" t="s">
        <v>74</v>
      </c>
      <c r="D52" s="4" t="s">
        <v>30</v>
      </c>
      <c r="E52" s="5">
        <v>0.39722222222222198</v>
      </c>
      <c r="F52" s="5">
        <v>0.39857638888888902</v>
      </c>
      <c r="G52" s="5">
        <f t="shared" si="0"/>
        <v>1.3541666666670449E-3</v>
      </c>
      <c r="H52" s="5">
        <v>0.427916666666667</v>
      </c>
      <c r="I52" s="5">
        <f t="shared" si="1"/>
        <v>2.9340277777777979E-2</v>
      </c>
      <c r="J52" s="5">
        <v>0.45440972222222198</v>
      </c>
      <c r="K52" s="5">
        <f t="shared" si="2"/>
        <v>2.6493055555554978E-2</v>
      </c>
      <c r="L52" s="5">
        <v>0.46704861111111101</v>
      </c>
      <c r="M52" s="5">
        <f t="shared" si="3"/>
        <v>1.2638888888889033E-2</v>
      </c>
      <c r="N52" s="5">
        <v>0.48135416666666703</v>
      </c>
      <c r="O52" s="5">
        <f t="shared" si="4"/>
        <v>1.4305555555556015E-2</v>
      </c>
      <c r="P52" s="5">
        <v>0.51375000000000004</v>
      </c>
      <c r="Q52" s="5">
        <f t="shared" si="5"/>
        <v>3.2395833333333013E-2</v>
      </c>
      <c r="R52" s="5">
        <v>0.52089120370370401</v>
      </c>
      <c r="S52" s="5">
        <f t="shared" si="6"/>
        <v>7.1412037037039688E-3</v>
      </c>
      <c r="T52" s="5">
        <v>0.53819444444444398</v>
      </c>
      <c r="U52" s="5">
        <f t="shared" si="7"/>
        <v>0.140972222222222</v>
      </c>
      <c r="V52" s="3">
        <v>0</v>
      </c>
      <c r="W52" s="6">
        <f t="shared" si="8"/>
        <v>0</v>
      </c>
      <c r="X52" s="5">
        <f t="shared" si="9"/>
        <v>0.140972222222222</v>
      </c>
      <c r="Y52" s="6">
        <f t="shared" si="10"/>
        <v>40</v>
      </c>
      <c r="Z52" s="6">
        <f t="shared" si="11"/>
        <v>12</v>
      </c>
    </row>
    <row r="53" spans="1:26" ht="15" customHeight="1" x14ac:dyDescent="0.2">
      <c r="A53" s="7">
        <v>140</v>
      </c>
      <c r="B53" s="8" t="s">
        <v>21</v>
      </c>
      <c r="C53" s="8" t="s">
        <v>75</v>
      </c>
      <c r="D53" s="8" t="s">
        <v>30</v>
      </c>
      <c r="E53" s="9">
        <v>0.39722222222222198</v>
      </c>
      <c r="F53" s="9"/>
      <c r="G53" s="9" t="str">
        <f t="shared" si="0"/>
        <v/>
      </c>
      <c r="H53" s="9">
        <v>0.41645833333333299</v>
      </c>
      <c r="I53" s="9" t="str">
        <f t="shared" si="1"/>
        <v/>
      </c>
      <c r="J53" s="9">
        <v>0.43767361111111103</v>
      </c>
      <c r="K53" s="9">
        <f t="shared" si="2"/>
        <v>2.1215277777778041E-2</v>
      </c>
      <c r="L53" s="9">
        <v>0.45653935185185202</v>
      </c>
      <c r="M53" s="9">
        <f t="shared" si="3"/>
        <v>1.8865740740740988E-2</v>
      </c>
      <c r="N53" s="9">
        <v>0.47192129629629598</v>
      </c>
      <c r="O53" s="9">
        <f t="shared" si="4"/>
        <v>1.5381944444443962E-2</v>
      </c>
      <c r="P53" s="9">
        <v>0.50140046296296303</v>
      </c>
      <c r="Q53" s="9">
        <f t="shared" si="5"/>
        <v>2.9479166666667056E-2</v>
      </c>
      <c r="R53" s="9"/>
      <c r="S53" s="9" t="str">
        <f t="shared" si="6"/>
        <v/>
      </c>
      <c r="T53" s="9">
        <v>0.51944444444444504</v>
      </c>
      <c r="U53" s="9">
        <f t="shared" si="7"/>
        <v>0.12222222222222306</v>
      </c>
      <c r="V53" s="7">
        <v>0</v>
      </c>
      <c r="W53" s="10">
        <f t="shared" si="8"/>
        <v>0</v>
      </c>
      <c r="X53" s="9">
        <f t="shared" si="9"/>
        <v>0.12222222222222306</v>
      </c>
      <c r="Y53" s="10">
        <f t="shared" si="10"/>
        <v>26</v>
      </c>
      <c r="Z53" s="10">
        <f t="shared" si="11"/>
        <v>12</v>
      </c>
    </row>
    <row r="54" spans="1:26" ht="15" customHeight="1" x14ac:dyDescent="0.2"/>
    <row r="55" spans="1:26" ht="15" customHeight="1" x14ac:dyDescent="0.2"/>
    <row r="56" spans="1:26" ht="15" customHeight="1" x14ac:dyDescent="0.2"/>
  </sheetData>
  <mergeCells count="1">
    <mergeCell ref="A1:Z6"/>
  </mergeCells>
  <phoneticPr fontId="4" type="noConversion"/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Amateur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Alycia PERY</cp:lastModifiedBy>
  <cp:revision>0</cp:revision>
  <dcterms:created xsi:type="dcterms:W3CDTF">2026-10-25T18:10:33Z</dcterms:created>
  <dcterms:modified xsi:type="dcterms:W3CDTF">2026-10-26T15:14:02Z</dcterms:modified>
  <dc:language>en-US</dc:language>
</cp:coreProperties>
</file>